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Таблица!$C$6:$L$61</definedName>
  </definedNames>
  <calcPr calcId="125725"/>
</workbook>
</file>

<file path=xl/calcChain.xml><?xml version="1.0" encoding="utf-8"?>
<calcChain xmlns="http://schemas.openxmlformats.org/spreadsheetml/2006/main">
  <c r="E40" i="1"/>
  <c r="H56"/>
  <c r="H54"/>
  <c r="H52"/>
  <c r="H47"/>
  <c r="H43"/>
  <c r="H37"/>
  <c r="H32"/>
  <c r="H23"/>
  <c r="H18"/>
  <c r="H16"/>
  <c r="H7"/>
  <c r="G56"/>
  <c r="G54"/>
  <c r="G52"/>
  <c r="G47"/>
  <c r="G43"/>
  <c r="G37"/>
  <c r="G32"/>
  <c r="G23"/>
  <c r="G18"/>
  <c r="G16"/>
  <c r="G7"/>
  <c r="D56"/>
  <c r="D54"/>
  <c r="D52"/>
  <c r="D47"/>
  <c r="D43"/>
  <c r="D37"/>
  <c r="D32"/>
  <c r="D23"/>
  <c r="D18"/>
  <c r="D16"/>
  <c r="D7"/>
  <c r="C56"/>
  <c r="C54"/>
  <c r="C52"/>
  <c r="C47"/>
  <c r="C43"/>
  <c r="C37"/>
  <c r="C32"/>
  <c r="C23"/>
  <c r="C18"/>
  <c r="C16"/>
  <c r="C7"/>
  <c r="E57"/>
  <c r="E55"/>
  <c r="E53"/>
  <c r="E51"/>
  <c r="E50"/>
  <c r="E49"/>
  <c r="E48"/>
  <c r="E46"/>
  <c r="E45"/>
  <c r="E44"/>
  <c r="E42"/>
  <c r="E41"/>
  <c r="E39"/>
  <c r="E38"/>
  <c r="E36"/>
  <c r="E35"/>
  <c r="E34"/>
  <c r="E33"/>
  <c r="E31"/>
  <c r="E30"/>
  <c r="E29"/>
  <c r="E28"/>
  <c r="E27"/>
  <c r="E26"/>
  <c r="E25"/>
  <c r="E24"/>
  <c r="E22"/>
  <c r="E21"/>
  <c r="E20"/>
  <c r="E19"/>
  <c r="E17"/>
  <c r="E15"/>
  <c r="E14"/>
  <c r="E13"/>
  <c r="E12"/>
  <c r="E11"/>
  <c r="E10"/>
  <c r="E9"/>
  <c r="E8"/>
  <c r="I57"/>
  <c r="I55"/>
  <c r="I53"/>
  <c r="I51"/>
  <c r="I50"/>
  <c r="I49"/>
  <c r="I48"/>
  <c r="I46"/>
  <c r="I45"/>
  <c r="I44"/>
  <c r="I42"/>
  <c r="I41"/>
  <c r="I39"/>
  <c r="I38"/>
  <c r="I36"/>
  <c r="I35"/>
  <c r="I34"/>
  <c r="I33"/>
  <c r="I31"/>
  <c r="I30"/>
  <c r="I29"/>
  <c r="I28"/>
  <c r="I27"/>
  <c r="I26"/>
  <c r="I25"/>
  <c r="I24"/>
  <c r="I22"/>
  <c r="I21"/>
  <c r="I20"/>
  <c r="I19"/>
  <c r="I17"/>
  <c r="I15"/>
  <c r="I14"/>
  <c r="I13"/>
  <c r="I12"/>
  <c r="I11"/>
  <c r="I10"/>
  <c r="I9"/>
  <c r="L9" s="1"/>
  <c r="I8"/>
  <c r="K57"/>
  <c r="K55"/>
  <c r="K53"/>
  <c r="K51"/>
  <c r="K50"/>
  <c r="K49"/>
  <c r="K48"/>
  <c r="K46"/>
  <c r="K45"/>
  <c r="K44"/>
  <c r="K42"/>
  <c r="K41"/>
  <c r="K39"/>
  <c r="K38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L22"/>
  <c r="L27" l="1"/>
  <c r="L11"/>
  <c r="L26"/>
  <c r="L35"/>
  <c r="K56"/>
  <c r="L30"/>
  <c r="L46"/>
  <c r="L17"/>
  <c r="L42"/>
  <c r="L13"/>
  <c r="L25"/>
  <c r="L34"/>
  <c r="L45"/>
  <c r="L50"/>
  <c r="L57"/>
  <c r="L19"/>
  <c r="L21"/>
  <c r="L14"/>
  <c r="L15"/>
  <c r="L10"/>
  <c r="L51"/>
  <c r="L55"/>
  <c r="L53"/>
  <c r="L49"/>
  <c r="L48"/>
  <c r="L44"/>
  <c r="H6"/>
  <c r="J56" s="1"/>
  <c r="L41"/>
  <c r="L38"/>
  <c r="L36"/>
  <c r="L33"/>
  <c r="L31"/>
  <c r="L29"/>
  <c r="L24"/>
  <c r="E56"/>
  <c r="K16"/>
  <c r="K7"/>
  <c r="D6"/>
  <c r="F33" s="1"/>
  <c r="E32"/>
  <c r="E16"/>
  <c r="I56"/>
  <c r="I54"/>
  <c r="K54"/>
  <c r="E54"/>
  <c r="I52"/>
  <c r="K52"/>
  <c r="E52"/>
  <c r="I47"/>
  <c r="K47"/>
  <c r="E47"/>
  <c r="I43"/>
  <c r="K43"/>
  <c r="E43"/>
  <c r="I37"/>
  <c r="K37"/>
  <c r="G6"/>
  <c r="E37"/>
  <c r="I32"/>
  <c r="K32"/>
  <c r="I23"/>
  <c r="K23"/>
  <c r="E23"/>
  <c r="I18"/>
  <c r="K18"/>
  <c r="E18"/>
  <c r="I16"/>
  <c r="I7"/>
  <c r="E7"/>
  <c r="C6"/>
  <c r="L39"/>
  <c r="L28"/>
  <c r="L20"/>
  <c r="L12"/>
  <c r="L8"/>
  <c r="F50" l="1"/>
  <c r="L16"/>
  <c r="F17"/>
  <c r="F32"/>
  <c r="J29"/>
  <c r="J31"/>
  <c r="J44"/>
  <c r="J25"/>
  <c r="J50"/>
  <c r="J20"/>
  <c r="J54"/>
  <c r="J41"/>
  <c r="J30"/>
  <c r="J53"/>
  <c r="J55"/>
  <c r="J43"/>
  <c r="J48"/>
  <c r="J57"/>
  <c r="J24"/>
  <c r="J8"/>
  <c r="J9"/>
  <c r="J34"/>
  <c r="J27"/>
  <c r="J36"/>
  <c r="J21"/>
  <c r="J22"/>
  <c r="J18"/>
  <c r="J7"/>
  <c r="J15"/>
  <c r="J52"/>
  <c r="J35"/>
  <c r="J19"/>
  <c r="J45"/>
  <c r="J28"/>
  <c r="J37"/>
  <c r="J12"/>
  <c r="J38"/>
  <c r="J13"/>
  <c r="J33"/>
  <c r="J10"/>
  <c r="J26"/>
  <c r="J51"/>
  <c r="I6"/>
  <c r="J39"/>
  <c r="J23"/>
  <c r="J49"/>
  <c r="J32"/>
  <c r="J46"/>
  <c r="J16"/>
  <c r="J47"/>
  <c r="J17"/>
  <c r="J42"/>
  <c r="J14"/>
  <c r="J11"/>
  <c r="L56"/>
  <c r="F26"/>
  <c r="F48"/>
  <c r="F15"/>
  <c r="F38"/>
  <c r="F49"/>
  <c r="F55"/>
  <c r="F44"/>
  <c r="F16"/>
  <c r="F37"/>
  <c r="K6"/>
  <c r="F11"/>
  <c r="F21"/>
  <c r="F22"/>
  <c r="F27"/>
  <c r="F36"/>
  <c r="F9"/>
  <c r="F43"/>
  <c r="F10"/>
  <c r="F31"/>
  <c r="F53"/>
  <c r="F20"/>
  <c r="F46"/>
  <c r="F47"/>
  <c r="F30"/>
  <c r="F14"/>
  <c r="F52"/>
  <c r="F35"/>
  <c r="F19"/>
  <c r="F57"/>
  <c r="F41"/>
  <c r="F24"/>
  <c r="F8"/>
  <c r="F54"/>
  <c r="F25"/>
  <c r="F13"/>
  <c r="E6"/>
  <c r="F51"/>
  <c r="F34"/>
  <c r="F18"/>
  <c r="F56"/>
  <c r="F39"/>
  <c r="F23"/>
  <c r="F7"/>
  <c r="F45"/>
  <c r="F28"/>
  <c r="F12"/>
  <c r="F42"/>
  <c r="F29"/>
  <c r="L32"/>
  <c r="L54"/>
  <c r="L52"/>
  <c r="L47"/>
  <c r="L43"/>
  <c r="L37"/>
  <c r="L23"/>
  <c r="L18"/>
  <c r="L7"/>
  <c r="L6" l="1"/>
</calcChain>
</file>

<file path=xl/sharedStrings.xml><?xml version="1.0" encoding="utf-8"?>
<sst xmlns="http://schemas.openxmlformats.org/spreadsheetml/2006/main" count="125" uniqueCount="125">
  <si>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</si>
  <si>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</si>
  <si>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</si>
  <si>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</si>
  <si>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</si>
  <si>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</si>
  <si>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</si>
  <si>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</si>
  <si>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</si>
  <si>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</si>
  <si>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</si>
  <si>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</si>
  <si>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</si>
  <si>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</si>
  <si>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</si>
  <si>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</si>
  <si>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</si>
  <si>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</si>
  <si>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</si>
  <si>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</si>
  <si>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</si>
  <si>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</si>
  <si>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</si>
  <si>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</si>
  <si>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</si>
  <si>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</si>
  <si>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</si>
  <si>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</si>
  <si>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</si>
  <si>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</si>
  <si>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</si>
  <si>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</si>
  <si>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</si>
  <si>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</si>
  <si>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</si>
  <si>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</si>
  <si>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</si>
  <si>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</si>
  <si>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</si>
  <si>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</si>
  <si>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</si>
  <si>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</si>
  <si>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</si>
  <si>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</si>
  <si>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</si>
  <si>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</si>
  <si>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</si>
  <si>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</si>
  <si>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</si>
  <si>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</si>
  <si>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</si>
  <si>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</si>
  <si>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</si>
  <si>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</si>
  <si>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</si>
  <si>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</si>
  <si>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</si>
  <si>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</si>
  <si>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</si>
  <si>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</si>
  <si>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</si>
  <si>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</si>
  <si>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</si>
  <si>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</si>
  <si>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</si>
  <si>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</si>
  <si>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</si>
  <si>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</si>
  <si>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</si>
  <si>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</si>
  <si>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</si>
  <si>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</si>
  <si>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</si>
  <si>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</si>
  <si>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</si>
  <si>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</si>
  <si>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</si>
  <si>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</si>
  <si>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</si>
  <si>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</si>
  <si>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</si>
  <si>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</si>
  <si>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</si>
  <si>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</si>
  <si>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</si>
  <si>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</si>
  <si>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</si>
  <si>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</si>
  <si>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</si>
  <si>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</si>
  <si>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</si>
  <si>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</si>
  <si>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</si>
  <si>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</si>
  <si>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</si>
  <si>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</si>
  <si>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</si>
  <si>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</si>
  <si>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</si>
  <si>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</si>
  <si>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</si>
  <si>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</si>
  <si>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</si>
  <si>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</si>
  <si>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</si>
  <si>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</si>
  <si>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</si>
  <si>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</si>
  <si>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</si>
  <si>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</si>
  <si>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</si>
  <si>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</si>
  <si>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</si>
  <si>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</si>
  <si>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</si>
  <si>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</si>
  <si>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</si>
  <si>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</si>
  <si>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</si>
  <si>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</si>
  <si>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</si>
  <si>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Дополнительное образование</t>
  </si>
  <si>
    <t>Органы юстиции</t>
  </si>
  <si>
    <t>Информация об исполнении за январь-декабрь месяц 2017 года, 2016 года в разрезе разделов, подразделов классификации расходов</t>
  </si>
  <si>
    <t>за январь-декабрь месяц 2017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</si>
</sst>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8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Alignment="1" applyProtection="1">
      <alignment horizontal="left" wrapText="1"/>
    </xf>
    <xf numFmtId="0" fontId="0" fillId="0" borderId="0" xfId="1" applyNumberFormat="1" applyFont="1" applyFill="1" applyProtection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1"/>
  <sheetViews>
    <sheetView tabSelected="1" workbookViewId="0">
      <selection sqref="A1:O1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8" t="s">
        <v>120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 ht="21.75" customHeight="1">
      <c r="A2" s="24" t="s">
        <v>123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  <c r="N2" s="25"/>
      <c r="O2" s="25"/>
    </row>
    <row r="3" spans="1: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N3" s="17"/>
      <c r="O3" s="17"/>
    </row>
    <row r="4" spans="1:15" s="13" customFormat="1" ht="20.100000000000001" customHeight="1">
      <c r="A4" s="20" t="s">
        <v>0</v>
      </c>
      <c r="B4" s="21" t="s">
        <v>1</v>
      </c>
      <c r="C4" s="23" t="s">
        <v>124</v>
      </c>
      <c r="D4" s="23"/>
      <c r="E4" s="23"/>
      <c r="F4" s="23"/>
      <c r="G4" s="23" t="s">
        <v>2</v>
      </c>
      <c r="H4" s="23"/>
      <c r="I4" s="23"/>
      <c r="J4" s="23"/>
      <c r="K4" s="23"/>
      <c r="L4" s="23"/>
    </row>
    <row r="5" spans="1:15" s="13" customFormat="1" ht="83.1" customHeight="1">
      <c r="A5" s="20"/>
      <c r="B5" s="21"/>
      <c r="C5" s="22" t="s">
        <v>3</v>
      </c>
      <c r="D5" s="22" t="s">
        <v>4</v>
      </c>
      <c r="E5" s="23" t="s">
        <v>5</v>
      </c>
      <c r="F5" s="23" t="s">
        <v>6</v>
      </c>
      <c r="G5" s="22" t="s">
        <v>7</v>
      </c>
      <c r="H5" s="22" t="s">
        <v>8</v>
      </c>
      <c r="I5" s="23" t="s">
        <v>9</v>
      </c>
      <c r="J5" s="23" t="s">
        <v>10</v>
      </c>
      <c r="K5" s="23" t="s">
        <v>11</v>
      </c>
      <c r="L5" s="23" t="s">
        <v>12</v>
      </c>
    </row>
    <row r="6" spans="1:15" s="13" customFormat="1" ht="21" customHeight="1">
      <c r="A6" s="1" t="s">
        <v>13</v>
      </c>
      <c r="B6" s="2"/>
      <c r="C6" s="3">
        <f>(C7+C16+C18+C23+C32+C37+C43+C47+C52+C56+C54)</f>
        <v>545812.97</v>
      </c>
      <c r="D6" s="3">
        <f>(D7+D16+D18+D23+D32+D37+D43+D47+D52+D56+D54)</f>
        <v>543381.85000000009</v>
      </c>
      <c r="E6" s="4">
        <f t="shared" ref="E6:E37" si="0">(D6/C6)</f>
        <v>0.99554587352513835</v>
      </c>
      <c r="F6" s="4">
        <v>1</v>
      </c>
      <c r="G6" s="3">
        <f>(G7+G16+G18+G23+G32+G37+G43+G47+G52+G56+G54)</f>
        <v>640887.45000000007</v>
      </c>
      <c r="H6" s="3">
        <f>(H7+H16+H18+H23+H32+H37+H43+H47+H52+H56+H54)</f>
        <v>630020.15</v>
      </c>
      <c r="I6" s="4">
        <f t="shared" ref="I6:I37" si="1">(H6/G6)</f>
        <v>0.98304335652071195</v>
      </c>
      <c r="J6" s="4">
        <v>1</v>
      </c>
      <c r="K6" s="4">
        <f t="shared" ref="K6:K37" si="2">(D6/H6)</f>
        <v>0.86248328724089229</v>
      </c>
      <c r="L6" s="14">
        <f t="shared" ref="L6:L37" si="3">(E6-I6)</f>
        <v>1.2502517004426394E-2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72566.149999999994</v>
      </c>
      <c r="D7" s="7">
        <f>SUM(D8:D15)</f>
        <v>72242.42</v>
      </c>
      <c r="E7" s="8">
        <f t="shared" si="0"/>
        <v>0.99553882905459368</v>
      </c>
      <c r="F7" s="8">
        <f>(D7/D6)</f>
        <v>0.13294963753389993</v>
      </c>
      <c r="G7" s="7">
        <f>SUM(G8:G15)</f>
        <v>67224.25</v>
      </c>
      <c r="H7" s="7">
        <f>SUM(H8:H15)</f>
        <v>66083.64</v>
      </c>
      <c r="I7" s="8">
        <f t="shared" si="1"/>
        <v>0.98303275975559412</v>
      </c>
      <c r="J7" s="8">
        <f>(H7/H6)</f>
        <v>0.10489131180963021</v>
      </c>
      <c r="K7" s="8">
        <f t="shared" si="2"/>
        <v>1.0931967427944345</v>
      </c>
      <c r="L7" s="15">
        <f t="shared" si="3"/>
        <v>1.2506069298999556E-2</v>
      </c>
    </row>
    <row r="8" spans="1:15" s="13" customFormat="1" ht="41.1" customHeight="1">
      <c r="A8" s="1" t="s">
        <v>16</v>
      </c>
      <c r="B8" s="2" t="s">
        <v>17</v>
      </c>
      <c r="C8" s="3">
        <v>6205.74</v>
      </c>
      <c r="D8" s="3">
        <v>6199.86</v>
      </c>
      <c r="E8" s="4">
        <f t="shared" si="0"/>
        <v>0.99905249011399122</v>
      </c>
      <c r="F8" s="4">
        <f>(D8/D6)</f>
        <v>1.1409766446928617E-2</v>
      </c>
      <c r="G8" s="3">
        <v>5899.78</v>
      </c>
      <c r="H8" s="3">
        <v>5845.57</v>
      </c>
      <c r="I8" s="4">
        <f t="shared" si="1"/>
        <v>0.99081152178555809</v>
      </c>
      <c r="J8" s="4">
        <f>(H8/H6)</f>
        <v>9.2783857786135886E-3</v>
      </c>
      <c r="K8" s="4">
        <f t="shared" si="2"/>
        <v>1.0606082896962998</v>
      </c>
      <c r="L8" s="14">
        <f t="shared" si="3"/>
        <v>8.2409683284331292E-3</v>
      </c>
    </row>
    <row r="9" spans="1:15" s="13" customFormat="1" ht="60.95" customHeight="1">
      <c r="A9" s="1" t="s">
        <v>18</v>
      </c>
      <c r="B9" s="2" t="s">
        <v>19</v>
      </c>
      <c r="C9" s="3">
        <v>914.01</v>
      </c>
      <c r="D9" s="3">
        <v>877.54</v>
      </c>
      <c r="E9" s="4">
        <f t="shared" si="0"/>
        <v>0.96009890482598659</v>
      </c>
      <c r="F9" s="4">
        <f>(D9/D6)</f>
        <v>1.6149600874596746E-3</v>
      </c>
      <c r="G9" s="3">
        <v>712.27</v>
      </c>
      <c r="H9" s="3">
        <v>706.38</v>
      </c>
      <c r="I9" s="4">
        <f t="shared" si="1"/>
        <v>0.99173066393362075</v>
      </c>
      <c r="J9" s="4">
        <f>(H9/H6)</f>
        <v>1.12120223456345E-3</v>
      </c>
      <c r="K9" s="4">
        <f t="shared" si="2"/>
        <v>1.2423058410487273</v>
      </c>
      <c r="L9" s="14">
        <f t="shared" si="3"/>
        <v>-3.1631759107634161E-2</v>
      </c>
    </row>
    <row r="10" spans="1:15" s="13" customFormat="1" ht="60.95" customHeight="1">
      <c r="A10" s="1" t="s">
        <v>20</v>
      </c>
      <c r="B10" s="2" t="s">
        <v>21</v>
      </c>
      <c r="C10" s="3">
        <v>28552.06</v>
      </c>
      <c r="D10" s="3">
        <v>28429.73</v>
      </c>
      <c r="E10" s="4">
        <f t="shared" si="0"/>
        <v>0.99571554556834074</v>
      </c>
      <c r="F10" s="4">
        <f>(D10/D6)</f>
        <v>5.2319984555980283E-2</v>
      </c>
      <c r="G10" s="3">
        <v>27006.16</v>
      </c>
      <c r="H10" s="3">
        <v>26417.46</v>
      </c>
      <c r="I10" s="4">
        <f t="shared" si="1"/>
        <v>0.97820126963626075</v>
      </c>
      <c r="J10" s="4">
        <f>(H10/H6)</f>
        <v>4.1931135059727849E-2</v>
      </c>
      <c r="K10" s="4">
        <f t="shared" si="2"/>
        <v>1.0761719711130442</v>
      </c>
      <c r="L10" s="14">
        <f t="shared" si="3"/>
        <v>1.7514275932079992E-2</v>
      </c>
    </row>
    <row r="11" spans="1:15" s="13" customFormat="1" ht="21" customHeight="1">
      <c r="A11" s="1" t="s">
        <v>22</v>
      </c>
      <c r="B11" s="2" t="s">
        <v>23</v>
      </c>
      <c r="C11" s="3">
        <v>1.01</v>
      </c>
      <c r="D11" s="3"/>
      <c r="E11" s="4">
        <f t="shared" si="0"/>
        <v>0</v>
      </c>
      <c r="F11" s="4">
        <f>(D11/D6)</f>
        <v>0</v>
      </c>
      <c r="G11" s="3">
        <v>3.16</v>
      </c>
      <c r="H11" s="3">
        <v>3.16</v>
      </c>
      <c r="I11" s="4">
        <f t="shared" si="1"/>
        <v>1</v>
      </c>
      <c r="J11" s="4">
        <f>(H11/H6)</f>
        <v>5.0157125926845356E-6</v>
      </c>
      <c r="K11" s="4">
        <f t="shared" si="2"/>
        <v>0</v>
      </c>
      <c r="L11" s="14">
        <f t="shared" si="3"/>
        <v>-1</v>
      </c>
    </row>
    <row r="12" spans="1:15" s="13" customFormat="1" ht="41.1" customHeight="1">
      <c r="A12" s="1" t="s">
        <v>24</v>
      </c>
      <c r="B12" s="2" t="s">
        <v>25</v>
      </c>
      <c r="C12" s="3">
        <v>8913.1</v>
      </c>
      <c r="D12" s="3">
        <v>8911.6299999999992</v>
      </c>
      <c r="E12" s="4">
        <f t="shared" si="0"/>
        <v>0.99983507421660245</v>
      </c>
      <c r="F12" s="4">
        <f>(D12/D6)</f>
        <v>1.6400308549135378E-2</v>
      </c>
      <c r="G12" s="3">
        <v>8727.86</v>
      </c>
      <c r="H12" s="3">
        <v>8669.23</v>
      </c>
      <c r="I12" s="4">
        <f t="shared" si="1"/>
        <v>0.99328243120306681</v>
      </c>
      <c r="J12" s="4">
        <f>(H12/H6)</f>
        <v>1.3760242430341314E-2</v>
      </c>
      <c r="K12" s="4">
        <f t="shared" si="2"/>
        <v>1.0279609607773701</v>
      </c>
      <c r="L12" s="14">
        <f t="shared" si="3"/>
        <v>6.5526430135356417E-3</v>
      </c>
    </row>
    <row r="13" spans="1:15" s="13" customFormat="1" ht="21" customHeight="1">
      <c r="A13" s="1" t="s">
        <v>26</v>
      </c>
      <c r="B13" s="2" t="s">
        <v>27</v>
      </c>
      <c r="C13" s="3">
        <v>50</v>
      </c>
      <c r="D13" s="3">
        <v>50</v>
      </c>
      <c r="E13" s="4">
        <f t="shared" si="0"/>
        <v>1</v>
      </c>
      <c r="F13" s="4">
        <f>(D13/D6)</f>
        <v>9.2016323327693024E-5</v>
      </c>
      <c r="G13" s="3">
        <v>50</v>
      </c>
      <c r="H13" s="3">
        <v>50</v>
      </c>
      <c r="I13" s="4">
        <f t="shared" si="1"/>
        <v>1</v>
      </c>
      <c r="J13" s="4">
        <f>(H13/H6)</f>
        <v>7.9362541023489481E-5</v>
      </c>
      <c r="K13" s="4">
        <f t="shared" si="2"/>
        <v>1</v>
      </c>
      <c r="L13" s="4">
        <f t="shared" si="3"/>
        <v>0</v>
      </c>
    </row>
    <row r="14" spans="1:15" s="13" customFormat="1" ht="21" customHeight="1">
      <c r="A14" s="1" t="s">
        <v>28</v>
      </c>
      <c r="B14" s="2" t="s">
        <v>29</v>
      </c>
      <c r="C14" s="3">
        <v>10.47</v>
      </c>
      <c r="D14" s="3"/>
      <c r="E14" s="4">
        <f t="shared" si="0"/>
        <v>0</v>
      </c>
      <c r="F14" s="4">
        <f>(D14/D6)</f>
        <v>0</v>
      </c>
      <c r="G14" s="3">
        <v>2.86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27919.759999999998</v>
      </c>
      <c r="D15" s="3">
        <v>27773.66</v>
      </c>
      <c r="E15" s="4">
        <f t="shared" si="0"/>
        <v>0.99476714699553292</v>
      </c>
      <c r="F15" s="4">
        <f>(D15/D6)</f>
        <v>5.111260157106829E-2</v>
      </c>
      <c r="G15" s="3">
        <v>24822.16</v>
      </c>
      <c r="H15" s="3">
        <v>24391.84</v>
      </c>
      <c r="I15" s="4">
        <f t="shared" si="1"/>
        <v>0.98266387776083952</v>
      </c>
      <c r="J15" s="4">
        <f>(H15/H6)</f>
        <v>3.8715968052767835E-2</v>
      </c>
      <c r="K15" s="4">
        <f t="shared" si="2"/>
        <v>1.138645547035402</v>
      </c>
      <c r="L15" s="14">
        <f t="shared" si="3"/>
        <v>1.2103269234693403E-2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915.6</v>
      </c>
      <c r="D16" s="7">
        <f>SUM(D17:D17)</f>
        <v>915.6</v>
      </c>
      <c r="E16" s="8">
        <f t="shared" si="0"/>
        <v>1</v>
      </c>
      <c r="F16" s="8">
        <f>(D16/D6)</f>
        <v>1.6850029127767148E-3</v>
      </c>
      <c r="G16" s="7">
        <f>SUM(G17:G17)</f>
        <v>938.4</v>
      </c>
      <c r="H16" s="7">
        <f>SUM(H17:H17)</f>
        <v>938.4</v>
      </c>
      <c r="I16" s="8">
        <f t="shared" si="1"/>
        <v>1</v>
      </c>
      <c r="J16" s="8">
        <f>(H16/H6)</f>
        <v>1.4894761699288505E-3</v>
      </c>
      <c r="K16" s="8">
        <f t="shared" si="2"/>
        <v>0.97570332480818422</v>
      </c>
      <c r="L16" s="8">
        <f t="shared" si="3"/>
        <v>0</v>
      </c>
    </row>
    <row r="17" spans="1:12" s="13" customFormat="1" ht="21" customHeight="1">
      <c r="A17" s="1" t="s">
        <v>34</v>
      </c>
      <c r="B17" s="2" t="s">
        <v>35</v>
      </c>
      <c r="C17" s="3">
        <v>915.6</v>
      </c>
      <c r="D17" s="3">
        <v>915.6</v>
      </c>
      <c r="E17" s="4">
        <f t="shared" si="0"/>
        <v>1</v>
      </c>
      <c r="F17" s="4">
        <f>(D17/D6)</f>
        <v>1.6850029127767148E-3</v>
      </c>
      <c r="G17" s="3">
        <v>938.4</v>
      </c>
      <c r="H17" s="3">
        <v>938.4</v>
      </c>
      <c r="I17" s="4">
        <f t="shared" si="1"/>
        <v>1</v>
      </c>
      <c r="J17" s="4">
        <f>(H17/H6)</f>
        <v>1.4894761699288505E-3</v>
      </c>
      <c r="K17" s="4">
        <f t="shared" si="2"/>
        <v>0.97570332480818422</v>
      </c>
      <c r="L17" s="4">
        <f t="shared" si="3"/>
        <v>0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6287.16</v>
      </c>
      <c r="D18" s="7">
        <f>SUM(D19:D22)</f>
        <v>6046.72</v>
      </c>
      <c r="E18" s="8">
        <f t="shared" si="0"/>
        <v>0.96175697771330781</v>
      </c>
      <c r="F18" s="8">
        <f>(D18/D6)</f>
        <v>1.112793885184056E-2</v>
      </c>
      <c r="G18" s="7">
        <f>SUM(G19:G22)</f>
        <v>5966.26</v>
      </c>
      <c r="H18" s="7">
        <f>SUM(H19:H22)</f>
        <v>5845.9</v>
      </c>
      <c r="I18" s="8">
        <f t="shared" si="1"/>
        <v>0.97982655801121632</v>
      </c>
      <c r="J18" s="8">
        <f>(H18/H6)</f>
        <v>9.2789095713843427E-3</v>
      </c>
      <c r="K18" s="8">
        <f t="shared" si="2"/>
        <v>1.0343522810858894</v>
      </c>
      <c r="L18" s="15">
        <f t="shared" si="3"/>
        <v>-1.8069580297908505E-2</v>
      </c>
    </row>
    <row r="19" spans="1:12" s="13" customFormat="1" ht="21" customHeight="1">
      <c r="A19" s="1" t="s">
        <v>122</v>
      </c>
      <c r="B19" s="2">
        <v>304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38</v>
      </c>
      <c r="B20" s="2" t="s">
        <v>39</v>
      </c>
      <c r="C20" s="3">
        <v>3208.03</v>
      </c>
      <c r="D20" s="3">
        <v>3147.9</v>
      </c>
      <c r="E20" s="4">
        <f t="shared" si="0"/>
        <v>0.98125640969691674</v>
      </c>
      <c r="F20" s="4">
        <f>(D20/D6)</f>
        <v>5.7931636840648972E-3</v>
      </c>
      <c r="G20" s="3">
        <v>3453.01</v>
      </c>
      <c r="H20" s="3">
        <v>3384.29</v>
      </c>
      <c r="I20" s="4">
        <f t="shared" si="1"/>
        <v>0.98009852273813269</v>
      </c>
      <c r="J20" s="4">
        <f>(H20/H6)</f>
        <v>5.3717170792077044E-3</v>
      </c>
      <c r="K20" s="4">
        <f t="shared" si="2"/>
        <v>0.93015078495046233</v>
      </c>
      <c r="L20" s="14">
        <f t="shared" si="3"/>
        <v>1.157886958784049E-3</v>
      </c>
    </row>
    <row r="21" spans="1:12" s="13" customFormat="1" ht="21" customHeight="1">
      <c r="A21" s="1" t="s">
        <v>40</v>
      </c>
      <c r="B21" s="2" t="s">
        <v>41</v>
      </c>
      <c r="C21" s="3">
        <v>3079.13</v>
      </c>
      <c r="D21" s="3">
        <v>2898.82</v>
      </c>
      <c r="E21" s="4">
        <f t="shared" si="0"/>
        <v>0.94144125126253198</v>
      </c>
      <c r="F21" s="4">
        <f>(D21/D6)</f>
        <v>5.3347751677756622E-3</v>
      </c>
      <c r="G21" s="3">
        <v>2492.35</v>
      </c>
      <c r="H21" s="3">
        <v>2440.71</v>
      </c>
      <c r="I21" s="4">
        <f t="shared" si="1"/>
        <v>0.97928059863181338</v>
      </c>
      <c r="J21" s="4">
        <f>(H21/H6)</f>
        <v>3.8740189500288203E-3</v>
      </c>
      <c r="K21" s="4">
        <f t="shared" si="2"/>
        <v>1.187695383720311</v>
      </c>
      <c r="L21" s="4">
        <f t="shared" si="3"/>
        <v>-3.7839347369281406E-2</v>
      </c>
    </row>
    <row r="22" spans="1:12" s="13" customFormat="1" ht="41.1" customHeight="1">
      <c r="A22" s="1" t="s">
        <v>42</v>
      </c>
      <c r="B22" s="2" t="s">
        <v>43</v>
      </c>
      <c r="C22" s="3"/>
      <c r="D22" s="3"/>
      <c r="E22" s="4" t="e">
        <f t="shared" si="0"/>
        <v>#DIV/0!</v>
      </c>
      <c r="F22" s="4">
        <f>(D22/D6)</f>
        <v>0</v>
      </c>
      <c r="G22" s="3">
        <v>20.9</v>
      </c>
      <c r="H22" s="3">
        <v>20.9</v>
      </c>
      <c r="I22" s="4">
        <f t="shared" si="1"/>
        <v>1</v>
      </c>
      <c r="J22" s="4">
        <f>(H22/H6)</f>
        <v>3.3173542147818605E-5</v>
      </c>
      <c r="K22" s="4">
        <f t="shared" si="2"/>
        <v>0</v>
      </c>
      <c r="L22" s="14" t="e">
        <f t="shared" si="3"/>
        <v>#DIV/0!</v>
      </c>
    </row>
    <row r="23" spans="1:12" s="13" customFormat="1" ht="21" customHeight="1">
      <c r="A23" s="5" t="s">
        <v>44</v>
      </c>
      <c r="B23" s="6" t="s">
        <v>45</v>
      </c>
      <c r="C23" s="7">
        <f>SUM(C24:C31)</f>
        <v>34410.369999999995</v>
      </c>
      <c r="D23" s="7">
        <f>SUM(D24:D31)</f>
        <v>33586.89</v>
      </c>
      <c r="E23" s="8">
        <f t="shared" si="0"/>
        <v>0.97606884203802524</v>
      </c>
      <c r="F23" s="8">
        <f>(D23/D6)</f>
        <v>6.1810842596233193E-2</v>
      </c>
      <c r="G23" s="7">
        <f>SUM(G24:G31)</f>
        <v>35847.53</v>
      </c>
      <c r="H23" s="7">
        <f>SUM(H24:H31)</f>
        <v>28520.94</v>
      </c>
      <c r="I23" s="8">
        <f t="shared" si="1"/>
        <v>0.79561799655373744</v>
      </c>
      <c r="J23" s="8">
        <f>(H23/H6)</f>
        <v>4.5269885415569644E-2</v>
      </c>
      <c r="K23" s="8">
        <f t="shared" si="2"/>
        <v>1.1776221260589588</v>
      </c>
      <c r="L23" s="15">
        <f t="shared" si="3"/>
        <v>0.1804508454842878</v>
      </c>
    </row>
    <row r="24" spans="1:12" s="13" customFormat="1" ht="21" customHeight="1">
      <c r="A24" s="1" t="s">
        <v>46</v>
      </c>
      <c r="B24" s="2" t="s">
        <v>47</v>
      </c>
      <c r="C24" s="3">
        <v>354.9</v>
      </c>
      <c r="D24" s="3">
        <v>354.6</v>
      </c>
      <c r="E24" s="4">
        <f t="shared" si="0"/>
        <v>0.99915469146238389</v>
      </c>
      <c r="F24" s="4">
        <f>(D24/D6)</f>
        <v>6.5257976503999894E-4</v>
      </c>
      <c r="G24" s="3">
        <v>300</v>
      </c>
      <c r="H24" s="3">
        <v>296.07</v>
      </c>
      <c r="I24" s="4">
        <f t="shared" si="1"/>
        <v>0.9869</v>
      </c>
      <c r="J24" s="4">
        <f>(H24/H6)</f>
        <v>4.6993735041649061E-4</v>
      </c>
      <c r="K24" s="4">
        <f t="shared" si="2"/>
        <v>1.1976897355355154</v>
      </c>
      <c r="L24" s="14">
        <f t="shared" si="3"/>
        <v>1.2254691462383893E-2</v>
      </c>
    </row>
    <row r="25" spans="1:12" s="13" customFormat="1" ht="21" customHeight="1">
      <c r="A25" s="1" t="s">
        <v>48</v>
      </c>
      <c r="B25" s="2" t="s">
        <v>49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50</v>
      </c>
      <c r="B26" s="2" t="s">
        <v>51</v>
      </c>
      <c r="C26" s="3">
        <v>7517.29</v>
      </c>
      <c r="D26" s="3">
        <v>7510.06</v>
      </c>
      <c r="E26" s="4">
        <f t="shared" si="0"/>
        <v>0.9990382172298794</v>
      </c>
      <c r="F26" s="4">
        <f>(D26/D6)</f>
        <v>1.3820962183407486E-2</v>
      </c>
      <c r="G26" s="3">
        <v>15037.83</v>
      </c>
      <c r="H26" s="3">
        <v>8263.66</v>
      </c>
      <c r="I26" s="4">
        <f t="shared" si="1"/>
        <v>0.54952476520881</v>
      </c>
      <c r="J26" s="4">
        <f>(H26/H6)</f>
        <v>1.3116501115083381E-2</v>
      </c>
      <c r="K26" s="4">
        <f t="shared" si="2"/>
        <v>0.90880554137028879</v>
      </c>
      <c r="L26" s="14">
        <f t="shared" si="3"/>
        <v>0.4495134520210694</v>
      </c>
    </row>
    <row r="27" spans="1:12" s="13" customFormat="1" ht="21" customHeight="1">
      <c r="A27" s="1" t="s">
        <v>52</v>
      </c>
      <c r="B27" s="2" t="s">
        <v>53</v>
      </c>
      <c r="C27" s="3"/>
      <c r="D27" s="3"/>
      <c r="E27" s="4" t="e">
        <f t="shared" si="0"/>
        <v>#DIV/0!</v>
      </c>
      <c r="F27" s="4">
        <f>(D27/D6)</f>
        <v>0</v>
      </c>
      <c r="G27" s="3">
        <v>202.32</v>
      </c>
      <c r="H27" s="3">
        <v>202.32</v>
      </c>
      <c r="I27" s="4">
        <f t="shared" si="1"/>
        <v>1</v>
      </c>
      <c r="J27" s="4">
        <f>(H27/H6)</f>
        <v>3.2113258599744785E-4</v>
      </c>
      <c r="K27" s="4">
        <f t="shared" si="2"/>
        <v>0</v>
      </c>
      <c r="L27" s="4" t="e">
        <f t="shared" si="3"/>
        <v>#DIV/0!</v>
      </c>
    </row>
    <row r="28" spans="1:12" s="13" customFormat="1" ht="21" customHeight="1">
      <c r="A28" s="1" t="s">
        <v>54</v>
      </c>
      <c r="B28" s="2" t="s">
        <v>55</v>
      </c>
      <c r="C28" s="3">
        <v>500.52</v>
      </c>
      <c r="D28" s="3">
        <v>500.52</v>
      </c>
      <c r="E28" s="4">
        <f t="shared" si="0"/>
        <v>1</v>
      </c>
      <c r="F28" s="4">
        <f>(D28/D6)</f>
        <v>9.2112020303953819E-4</v>
      </c>
      <c r="G28" s="3">
        <v>498.58</v>
      </c>
      <c r="H28" s="3">
        <v>498.58</v>
      </c>
      <c r="I28" s="4">
        <f t="shared" si="1"/>
        <v>1</v>
      </c>
      <c r="J28" s="4">
        <f>(H28/H6)</f>
        <v>7.9137151406982775E-4</v>
      </c>
      <c r="K28" s="4">
        <f t="shared" si="2"/>
        <v>1.0038910505836576</v>
      </c>
      <c r="L28" s="14">
        <f t="shared" si="3"/>
        <v>0</v>
      </c>
    </row>
    <row r="29" spans="1:12" s="13" customFormat="1" ht="21" customHeight="1">
      <c r="A29" s="1" t="s">
        <v>56</v>
      </c>
      <c r="B29" s="2" t="s">
        <v>57</v>
      </c>
      <c r="C29" s="3">
        <v>20591.04</v>
      </c>
      <c r="D29" s="3">
        <v>19840.71</v>
      </c>
      <c r="E29" s="4">
        <f t="shared" si="0"/>
        <v>0.96356036411953927</v>
      </c>
      <c r="F29" s="4">
        <f>(D29/D6)</f>
        <v>3.6513383728219842E-2</v>
      </c>
      <c r="G29" s="3">
        <v>15186.14</v>
      </c>
      <c r="H29" s="3">
        <v>14641.03</v>
      </c>
      <c r="I29" s="4">
        <f t="shared" si="1"/>
        <v>0.96410476921719412</v>
      </c>
      <c r="J29" s="4">
        <f>(H29/H6)</f>
        <v>2.3238986880022804E-2</v>
      </c>
      <c r="K29" s="4">
        <f t="shared" si="2"/>
        <v>1.3551444126540277</v>
      </c>
      <c r="L29" s="4">
        <f t="shared" si="3"/>
        <v>-5.4440509765485423E-4</v>
      </c>
    </row>
    <row r="30" spans="1:12" s="13" customFormat="1" ht="21" customHeight="1">
      <c r="A30" s="1" t="s">
        <v>58</v>
      </c>
      <c r="B30" s="2" t="s">
        <v>59</v>
      </c>
      <c r="C30" s="3">
        <v>601.16999999999996</v>
      </c>
      <c r="D30" s="3">
        <v>601.16999999999996</v>
      </c>
      <c r="E30" s="4">
        <f t="shared" si="0"/>
        <v>1</v>
      </c>
      <c r="F30" s="4">
        <f>(D30/D6)</f>
        <v>1.1063490618981842E-3</v>
      </c>
      <c r="G30" s="3">
        <v>625.09</v>
      </c>
      <c r="H30" s="3">
        <v>622.21</v>
      </c>
      <c r="I30" s="4">
        <f t="shared" si="1"/>
        <v>0.99539266345646227</v>
      </c>
      <c r="J30" s="4">
        <f>(H30/H6)</f>
        <v>9.8760333300450796E-4</v>
      </c>
      <c r="K30" s="4">
        <f t="shared" si="2"/>
        <v>0.96618505006348332</v>
      </c>
      <c r="L30" s="4">
        <f t="shared" si="3"/>
        <v>4.6073365435377323E-3</v>
      </c>
    </row>
    <row r="31" spans="1:12" s="13" customFormat="1" ht="21" customHeight="1">
      <c r="A31" s="1" t="s">
        <v>60</v>
      </c>
      <c r="B31" s="2" t="s">
        <v>61</v>
      </c>
      <c r="C31" s="3">
        <v>4845.45</v>
      </c>
      <c r="D31" s="3">
        <v>4779.83</v>
      </c>
      <c r="E31" s="4">
        <f t="shared" si="0"/>
        <v>0.98645739817767186</v>
      </c>
      <c r="F31" s="4">
        <f>(D31/D6)</f>
        <v>8.7964476546281388E-3</v>
      </c>
      <c r="G31" s="3">
        <v>3997.57</v>
      </c>
      <c r="H31" s="3">
        <v>3997.07</v>
      </c>
      <c r="I31" s="4">
        <f t="shared" si="1"/>
        <v>0.99987492401633993</v>
      </c>
      <c r="J31" s="4">
        <f>(H31/H6)</f>
        <v>6.3443526369751828E-3</v>
      </c>
      <c r="K31" s="4">
        <f t="shared" si="2"/>
        <v>1.1958334480006605</v>
      </c>
      <c r="L31" s="4">
        <f t="shared" si="3"/>
        <v>-1.3417525838668065E-2</v>
      </c>
    </row>
    <row r="32" spans="1:12" s="13" customFormat="1" ht="21" customHeight="1">
      <c r="A32" s="5" t="s">
        <v>62</v>
      </c>
      <c r="B32" s="6" t="s">
        <v>63</v>
      </c>
      <c r="C32" s="7">
        <f>SUM(C33:C36)</f>
        <v>30012.44</v>
      </c>
      <c r="D32" s="7">
        <f>SUM(D33:D36)</f>
        <v>29655.380000000005</v>
      </c>
      <c r="E32" s="8">
        <f t="shared" si="0"/>
        <v>0.98810293331698473</v>
      </c>
      <c r="F32" s="8">
        <f>(D32/D6)</f>
        <v>5.4575580689712029E-2</v>
      </c>
      <c r="G32" s="7">
        <f>SUM(G33:G36)</f>
        <v>160752.87999999998</v>
      </c>
      <c r="H32" s="7">
        <f>SUM(H33:H36)</f>
        <v>159011.42000000001</v>
      </c>
      <c r="I32" s="8">
        <f t="shared" si="1"/>
        <v>0.98916685038551122</v>
      </c>
      <c r="J32" s="8">
        <f>(H32/H6)</f>
        <v>0.25239100685906635</v>
      </c>
      <c r="K32" s="8">
        <f t="shared" si="2"/>
        <v>0.18649842885498413</v>
      </c>
      <c r="L32" s="8">
        <f t="shared" si="3"/>
        <v>-1.0639170685264876E-3</v>
      </c>
    </row>
    <row r="33" spans="1:12" s="13" customFormat="1" ht="21" customHeight="1">
      <c r="A33" s="1" t="s">
        <v>64</v>
      </c>
      <c r="B33" s="2" t="s">
        <v>65</v>
      </c>
      <c r="C33" s="3">
        <v>10781.32</v>
      </c>
      <c r="D33" s="3">
        <v>10642.6</v>
      </c>
      <c r="E33" s="4">
        <f t="shared" si="0"/>
        <v>0.98713330093161145</v>
      </c>
      <c r="F33" s="4">
        <f>(D33/D6)</f>
        <v>1.9585858452946116E-2</v>
      </c>
      <c r="G33" s="3">
        <v>144002.9</v>
      </c>
      <c r="H33" s="3">
        <v>142514.64000000001</v>
      </c>
      <c r="I33" s="4">
        <f t="shared" si="1"/>
        <v>0.98966506924513342</v>
      </c>
      <c r="J33" s="4">
        <f>(H33/H6)</f>
        <v>0.22620647926895673</v>
      </c>
      <c r="K33" s="4">
        <f t="shared" si="2"/>
        <v>7.4677240176868845E-2</v>
      </c>
      <c r="L33" s="4">
        <f t="shared" si="3"/>
        <v>-2.531768313521976E-3</v>
      </c>
    </row>
    <row r="34" spans="1:12" s="13" customFormat="1" ht="21" customHeight="1">
      <c r="A34" s="1" t="s">
        <v>66</v>
      </c>
      <c r="B34" s="2" t="s">
        <v>67</v>
      </c>
      <c r="C34" s="3">
        <v>1546.95</v>
      </c>
      <c r="D34" s="3">
        <v>1546.95</v>
      </c>
      <c r="E34" s="4">
        <f t="shared" si="0"/>
        <v>1</v>
      </c>
      <c r="F34" s="4">
        <f>(D34/D6)</f>
        <v>2.8468930274354945E-3</v>
      </c>
      <c r="G34" s="3">
        <v>4120.47</v>
      </c>
      <c r="H34" s="3">
        <v>3980.5</v>
      </c>
      <c r="I34" s="4">
        <f t="shared" si="1"/>
        <v>0.96603057418207139</v>
      </c>
      <c r="J34" s="4">
        <f>(H34/H6)</f>
        <v>6.3180518908799981E-3</v>
      </c>
      <c r="K34" s="4">
        <f t="shared" si="2"/>
        <v>0.38863208139680944</v>
      </c>
      <c r="L34" s="4">
        <f t="shared" si="3"/>
        <v>3.3969425817928611E-2</v>
      </c>
    </row>
    <row r="35" spans="1:12" s="13" customFormat="1" ht="21" customHeight="1">
      <c r="A35" s="1" t="s">
        <v>68</v>
      </c>
      <c r="B35" s="2" t="s">
        <v>69</v>
      </c>
      <c r="C35" s="3">
        <v>17483.509999999998</v>
      </c>
      <c r="D35" s="3">
        <v>17284.150000000001</v>
      </c>
      <c r="E35" s="4">
        <f t="shared" si="0"/>
        <v>0.98859725535661902</v>
      </c>
      <c r="F35" s="4">
        <f>(D35/D6)</f>
        <v>3.180847869688691E-2</v>
      </c>
      <c r="G35" s="3">
        <v>12429.18</v>
      </c>
      <c r="H35" s="3">
        <v>12315.95</v>
      </c>
      <c r="I35" s="4">
        <f t="shared" si="1"/>
        <v>0.99088998630641767</v>
      </c>
      <c r="J35" s="4">
        <f>(H35/H6)</f>
        <v>1.9548501742364909E-2</v>
      </c>
      <c r="K35" s="4">
        <f t="shared" si="2"/>
        <v>1.4033955967667944</v>
      </c>
      <c r="L35" s="14">
        <f t="shared" si="3"/>
        <v>-2.2927309497986492E-3</v>
      </c>
    </row>
    <row r="36" spans="1:12" s="13" customFormat="1" ht="21" customHeight="1">
      <c r="A36" s="1" t="s">
        <v>70</v>
      </c>
      <c r="B36" s="2" t="s">
        <v>71</v>
      </c>
      <c r="C36" s="3">
        <v>200.66</v>
      </c>
      <c r="D36" s="3">
        <v>181.68</v>
      </c>
      <c r="E36" s="4">
        <f t="shared" si="0"/>
        <v>0.90541213993820402</v>
      </c>
      <c r="F36" s="4">
        <f>(D36/D6)</f>
        <v>3.343505124435054E-4</v>
      </c>
      <c r="G36" s="3">
        <v>200.33</v>
      </c>
      <c r="H36" s="3">
        <v>200.33</v>
      </c>
      <c r="I36" s="4">
        <f t="shared" si="1"/>
        <v>1</v>
      </c>
      <c r="J36" s="4">
        <f>(H36/H6)</f>
        <v>3.1797395686471299E-4</v>
      </c>
      <c r="K36" s="4">
        <f t="shared" si="2"/>
        <v>0.90690360904507561</v>
      </c>
      <c r="L36" s="14">
        <f t="shared" si="3"/>
        <v>-9.4587860061795981E-2</v>
      </c>
    </row>
    <row r="37" spans="1:12" s="13" customFormat="1" ht="21" customHeight="1">
      <c r="A37" s="5" t="s">
        <v>72</v>
      </c>
      <c r="B37" s="6" t="s">
        <v>73</v>
      </c>
      <c r="C37" s="7">
        <f>SUM(C38:C42)</f>
        <v>299277.70000000007</v>
      </c>
      <c r="D37" s="7">
        <f>SUM(D38:D42)</f>
        <v>299237.01</v>
      </c>
      <c r="E37" s="8">
        <f t="shared" si="0"/>
        <v>0.99986403931866608</v>
      </c>
      <c r="F37" s="8">
        <f>(D37/D6)</f>
        <v>0.55069378927544221</v>
      </c>
      <c r="G37" s="7">
        <f>SUM(G38:G42)</f>
        <v>293082.95</v>
      </c>
      <c r="H37" s="7">
        <f>SUM(H38:H42)</f>
        <v>293025.10000000003</v>
      </c>
      <c r="I37" s="8">
        <f t="shared" si="1"/>
        <v>0.99980261560762929</v>
      </c>
      <c r="J37" s="8">
        <f>(H37/H6)</f>
        <v>0.46510433039324223</v>
      </c>
      <c r="K37" s="8">
        <f t="shared" si="2"/>
        <v>1.0211992419761993</v>
      </c>
      <c r="L37" s="15">
        <f t="shared" si="3"/>
        <v>6.1423711036789896E-5</v>
      </c>
    </row>
    <row r="38" spans="1:12" s="13" customFormat="1" ht="21" customHeight="1">
      <c r="A38" s="1" t="s">
        <v>74</v>
      </c>
      <c r="B38" s="2" t="s">
        <v>75</v>
      </c>
      <c r="C38" s="3">
        <v>85895.01</v>
      </c>
      <c r="D38" s="3">
        <v>85895.01</v>
      </c>
      <c r="E38" s="4">
        <f t="shared" ref="E38:E57" si="4">(D38/C38)</f>
        <v>1</v>
      </c>
      <c r="F38" s="4">
        <f>(D38/D6)</f>
        <v>0.15807486024790851</v>
      </c>
      <c r="G38" s="3">
        <v>90276.28</v>
      </c>
      <c r="H38" s="3">
        <v>90276.28</v>
      </c>
      <c r="I38" s="4">
        <f t="shared" ref="I38:I57" si="5">(H38/G38)</f>
        <v>1</v>
      </c>
      <c r="J38" s="4">
        <f>(H38/H6)</f>
        <v>0.14329109949896046</v>
      </c>
      <c r="K38" s="4">
        <f t="shared" ref="K38:K57" si="6">(D38/H38)</f>
        <v>0.95146820405094223</v>
      </c>
      <c r="L38" s="14">
        <f t="shared" ref="L38:L57" si="7">(E38-I38)</f>
        <v>0</v>
      </c>
    </row>
    <row r="39" spans="1:12" s="13" customFormat="1" ht="21" customHeight="1">
      <c r="A39" s="1" t="s">
        <v>76</v>
      </c>
      <c r="B39" s="2" t="s">
        <v>77</v>
      </c>
      <c r="C39" s="3">
        <v>167343.85</v>
      </c>
      <c r="D39" s="3">
        <v>167343.85</v>
      </c>
      <c r="E39" s="4">
        <f t="shared" si="4"/>
        <v>1</v>
      </c>
      <c r="F39" s="4">
        <f>(D39/D6)</f>
        <v>0.30796731617001927</v>
      </c>
      <c r="G39" s="3">
        <v>170567.54</v>
      </c>
      <c r="H39" s="3">
        <v>170567.54</v>
      </c>
      <c r="I39" s="4">
        <f t="shared" si="5"/>
        <v>1</v>
      </c>
      <c r="J39" s="4">
        <f>(H39/H6)</f>
        <v>0.27073346781051366</v>
      </c>
      <c r="K39" s="4">
        <f t="shared" si="6"/>
        <v>0.98110021402665482</v>
      </c>
      <c r="L39" s="14">
        <f t="shared" si="7"/>
        <v>0</v>
      </c>
    </row>
    <row r="40" spans="1:12" s="13" customFormat="1" ht="21" customHeight="1">
      <c r="A40" s="1" t="s">
        <v>121</v>
      </c>
      <c r="B40" s="2">
        <v>703</v>
      </c>
      <c r="C40" s="3">
        <v>12449.53</v>
      </c>
      <c r="D40" s="3">
        <v>12449.53</v>
      </c>
      <c r="E40" s="4">
        <f t="shared" si="4"/>
        <v>1</v>
      </c>
      <c r="F40" s="4"/>
      <c r="G40" s="3"/>
      <c r="H40" s="3"/>
      <c r="I40" s="4"/>
      <c r="J40" s="4"/>
      <c r="K40" s="4"/>
      <c r="L40" s="14"/>
    </row>
    <row r="41" spans="1:12" s="13" customFormat="1" ht="21" customHeight="1">
      <c r="A41" s="1" t="s">
        <v>78</v>
      </c>
      <c r="B41" s="2" t="s">
        <v>79</v>
      </c>
      <c r="C41" s="3">
        <v>9294.59</v>
      </c>
      <c r="D41" s="3">
        <v>9294.4</v>
      </c>
      <c r="E41" s="4">
        <f t="shared" si="4"/>
        <v>0.99997955800094462</v>
      </c>
      <c r="F41" s="4">
        <f>(D41/D6)</f>
        <v>1.7104730310738201E-2</v>
      </c>
      <c r="G41" s="3">
        <v>8957.4</v>
      </c>
      <c r="H41" s="3">
        <v>8935.57</v>
      </c>
      <c r="I41" s="4">
        <f t="shared" si="5"/>
        <v>0.99756290887980892</v>
      </c>
      <c r="J41" s="4">
        <f>(H41/H6)</f>
        <v>1.4182990813865239E-2</v>
      </c>
      <c r="K41" s="4">
        <f t="shared" si="6"/>
        <v>1.0401574829585578</v>
      </c>
      <c r="L41" s="4">
        <f t="shared" si="7"/>
        <v>2.4166491211357055E-3</v>
      </c>
    </row>
    <row r="42" spans="1:12" s="13" customFormat="1" ht="21" customHeight="1">
      <c r="A42" s="1" t="s">
        <v>80</v>
      </c>
      <c r="B42" s="2" t="s">
        <v>81</v>
      </c>
      <c r="C42" s="3">
        <v>24294.720000000001</v>
      </c>
      <c r="D42" s="3">
        <v>24254.22</v>
      </c>
      <c r="E42" s="4">
        <f t="shared" si="4"/>
        <v>0.99833297111471131</v>
      </c>
      <c r="F42" s="4">
        <f>(D42/D6)</f>
        <v>4.4635682991619977E-2</v>
      </c>
      <c r="G42" s="3">
        <v>23281.73</v>
      </c>
      <c r="H42" s="3">
        <v>23245.71</v>
      </c>
      <c r="I42" s="4">
        <f t="shared" si="5"/>
        <v>0.99845286411276135</v>
      </c>
      <c r="J42" s="4">
        <f>(H42/H6)</f>
        <v>3.6896772269902796E-2</v>
      </c>
      <c r="K42" s="4">
        <f t="shared" si="6"/>
        <v>1.0433847793850994</v>
      </c>
      <c r="L42" s="14">
        <f t="shared" si="7"/>
        <v>-1.1989299805004183E-4</v>
      </c>
    </row>
    <row r="43" spans="1:12" s="13" customFormat="1" ht="21" customHeight="1">
      <c r="A43" s="5" t="s">
        <v>82</v>
      </c>
      <c r="B43" s="6" t="s">
        <v>83</v>
      </c>
      <c r="C43" s="7">
        <f>SUM(C44:C46)</f>
        <v>79509.759999999995</v>
      </c>
      <c r="D43" s="7">
        <f>SUM(D44:D46)</f>
        <v>78918.95</v>
      </c>
      <c r="E43" s="8">
        <f t="shared" si="4"/>
        <v>0.99256933991499918</v>
      </c>
      <c r="F43" s="8">
        <f>(D43/D6)</f>
        <v>0.14523663239764079</v>
      </c>
      <c r="G43" s="7">
        <f>SUM(G44:G46)</f>
        <v>52846.880000000005</v>
      </c>
      <c r="H43" s="7">
        <f>SUM(H44:H46)</f>
        <v>52845.34</v>
      </c>
      <c r="I43" s="8">
        <f t="shared" si="5"/>
        <v>0.99997085920682527</v>
      </c>
      <c r="J43" s="8">
        <f>(H43/H6)</f>
        <v>8.3878809273004992E-2</v>
      </c>
      <c r="K43" s="8">
        <f t="shared" si="6"/>
        <v>1.4933946872136692</v>
      </c>
      <c r="L43" s="15">
        <f t="shared" si="7"/>
        <v>-7.4015192918260864E-3</v>
      </c>
    </row>
    <row r="44" spans="1:12" s="13" customFormat="1" ht="21" customHeight="1">
      <c r="A44" s="1" t="s">
        <v>84</v>
      </c>
      <c r="B44" s="2" t="s">
        <v>85</v>
      </c>
      <c r="C44" s="3">
        <v>74017.06</v>
      </c>
      <c r="D44" s="3">
        <v>73427.55</v>
      </c>
      <c r="E44" s="4">
        <f t="shared" si="4"/>
        <v>0.99203548479228987</v>
      </c>
      <c r="F44" s="4">
        <f>(D44/D6)</f>
        <v>0.13513066363920692</v>
      </c>
      <c r="G44" s="3">
        <v>47079.89</v>
      </c>
      <c r="H44" s="3">
        <v>47079.839999999997</v>
      </c>
      <c r="I44" s="4">
        <f t="shared" si="5"/>
        <v>0.99999893797542849</v>
      </c>
      <c r="J44" s="4">
        <f>(H44/H6)</f>
        <v>7.4727514667586412E-2</v>
      </c>
      <c r="K44" s="4">
        <f t="shared" si="6"/>
        <v>1.5596389027660249</v>
      </c>
      <c r="L44" s="14">
        <f t="shared" si="7"/>
        <v>-7.9634531831386246E-3</v>
      </c>
    </row>
    <row r="45" spans="1:12" s="13" customFormat="1" ht="21" customHeight="1">
      <c r="A45" s="1" t="s">
        <v>86</v>
      </c>
      <c r="B45" s="2" t="s">
        <v>87</v>
      </c>
      <c r="C45" s="3">
        <v>338.25</v>
      </c>
      <c r="D45" s="3">
        <v>338.25</v>
      </c>
      <c r="E45" s="4">
        <f t="shared" si="4"/>
        <v>1</v>
      </c>
      <c r="F45" s="4">
        <f>(D45/D6)</f>
        <v>6.2249042731184331E-4</v>
      </c>
      <c r="G45" s="3">
        <v>311.64999999999998</v>
      </c>
      <c r="H45" s="3">
        <v>311.64999999999998</v>
      </c>
      <c r="I45" s="4">
        <f t="shared" si="5"/>
        <v>1</v>
      </c>
      <c r="J45" s="4">
        <f>(H45/H6)</f>
        <v>4.9466671819940993E-4</v>
      </c>
      <c r="K45" s="4">
        <f t="shared" si="6"/>
        <v>1.0853521578694048</v>
      </c>
      <c r="L45" s="14">
        <f t="shared" si="7"/>
        <v>0</v>
      </c>
    </row>
    <row r="46" spans="1:12" s="13" customFormat="1" ht="21" customHeight="1">
      <c r="A46" s="1" t="s">
        <v>88</v>
      </c>
      <c r="B46" s="2" t="s">
        <v>89</v>
      </c>
      <c r="C46" s="3">
        <v>5154.45</v>
      </c>
      <c r="D46" s="3">
        <v>5153.1499999999996</v>
      </c>
      <c r="E46" s="4">
        <f t="shared" si="4"/>
        <v>0.99974779074392028</v>
      </c>
      <c r="F46" s="4">
        <f>(D46/D6)</f>
        <v>9.4834783311220257E-3</v>
      </c>
      <c r="G46" s="3">
        <v>5455.34</v>
      </c>
      <c r="H46" s="3">
        <v>5453.85</v>
      </c>
      <c r="I46" s="4">
        <f t="shared" si="5"/>
        <v>0.9997268731188157</v>
      </c>
      <c r="J46" s="4">
        <f>(H46/H6)</f>
        <v>8.6566278872191628E-3</v>
      </c>
      <c r="K46" s="4">
        <f t="shared" si="6"/>
        <v>0.94486463690787226</v>
      </c>
      <c r="L46" s="14">
        <f t="shared" si="7"/>
        <v>2.0917625104588389E-5</v>
      </c>
    </row>
    <row r="47" spans="1:12" s="13" customFormat="1" ht="21" customHeight="1">
      <c r="A47" s="5" t="s">
        <v>90</v>
      </c>
      <c r="B47" s="6" t="s">
        <v>91</v>
      </c>
      <c r="C47" s="7">
        <f>SUM(C48:C51)</f>
        <v>16472.32</v>
      </c>
      <c r="D47" s="7">
        <f>SUM(D48:D51)</f>
        <v>16419.34</v>
      </c>
      <c r="E47" s="8">
        <f t="shared" si="4"/>
        <v>0.99678369531432132</v>
      </c>
      <c r="F47" s="8">
        <f>(D47/D6)</f>
        <v>3.0216945965346464E-2</v>
      </c>
      <c r="G47" s="7">
        <f>SUM(G48:G51)</f>
        <v>18401.910000000003</v>
      </c>
      <c r="H47" s="7">
        <f>SUM(H48:H51)</f>
        <v>17963.78</v>
      </c>
      <c r="I47" s="8">
        <f t="shared" si="5"/>
        <v>0.97619105842817377</v>
      </c>
      <c r="J47" s="8">
        <f>(H47/H6)</f>
        <v>2.8513024543738795E-2</v>
      </c>
      <c r="K47" s="8">
        <f t="shared" si="6"/>
        <v>0.914024776522536</v>
      </c>
      <c r="L47" s="8">
        <f t="shared" si="7"/>
        <v>2.0592636886147542E-2</v>
      </c>
    </row>
    <row r="48" spans="1:12" s="13" customFormat="1" ht="21" customHeight="1">
      <c r="A48" s="1" t="s">
        <v>92</v>
      </c>
      <c r="B48" s="2" t="s">
        <v>93</v>
      </c>
      <c r="C48" s="3">
        <v>3018.82</v>
      </c>
      <c r="D48" s="3">
        <v>3018.82</v>
      </c>
      <c r="E48" s="4">
        <f t="shared" si="4"/>
        <v>1</v>
      </c>
      <c r="F48" s="4">
        <f>(D48/D6)</f>
        <v>5.5556143437621251E-3</v>
      </c>
      <c r="G48" s="3">
        <v>2852.84</v>
      </c>
      <c r="H48" s="3">
        <v>2852.83</v>
      </c>
      <c r="I48" s="4">
        <f t="shared" si="5"/>
        <v>0.99999649472104979</v>
      </c>
      <c r="J48" s="4">
        <f>(H48/H6)</f>
        <v>4.5281567581608303E-3</v>
      </c>
      <c r="K48" s="4">
        <f t="shared" si="6"/>
        <v>1.0581843292449955</v>
      </c>
      <c r="L48" s="4">
        <f t="shared" si="7"/>
        <v>3.5052789502110215E-6</v>
      </c>
    </row>
    <row r="49" spans="1:12" s="13" customFormat="1" ht="21" customHeight="1">
      <c r="A49" s="1" t="s">
        <v>94</v>
      </c>
      <c r="B49" s="2" t="s">
        <v>95</v>
      </c>
      <c r="C49" s="3">
        <v>1254.8699999999999</v>
      </c>
      <c r="D49" s="3">
        <v>1234.3699999999999</v>
      </c>
      <c r="E49" s="4">
        <f t="shared" si="4"/>
        <v>0.98366364643349513</v>
      </c>
      <c r="F49" s="4">
        <f>(D49/D6)</f>
        <v>2.2716437805200885E-3</v>
      </c>
      <c r="G49" s="3">
        <v>7671.27</v>
      </c>
      <c r="H49" s="3">
        <v>7654.15</v>
      </c>
      <c r="I49" s="4">
        <f t="shared" si="5"/>
        <v>0.99776829651413645</v>
      </c>
      <c r="J49" s="4">
        <f>(H49/H6)</f>
        <v>1.2149055867498841E-2</v>
      </c>
      <c r="K49" s="4">
        <f t="shared" si="6"/>
        <v>0.16126807026253731</v>
      </c>
      <c r="L49" s="4">
        <f t="shared" si="7"/>
        <v>-1.4104650080641323E-2</v>
      </c>
    </row>
    <row r="50" spans="1:12" s="13" customFormat="1" ht="21" customHeight="1">
      <c r="A50" s="1" t="s">
        <v>96</v>
      </c>
      <c r="B50" s="2" t="s">
        <v>97</v>
      </c>
      <c r="C50" s="3">
        <v>11571.45</v>
      </c>
      <c r="D50" s="3">
        <v>11556.33</v>
      </c>
      <c r="E50" s="4">
        <f t="shared" si="4"/>
        <v>0.99869333575308183</v>
      </c>
      <c r="F50" s="4">
        <f>(D50/D6)</f>
        <v>2.1267419955230373E-2</v>
      </c>
      <c r="G50" s="3">
        <v>7056.22</v>
      </c>
      <c r="H50" s="3">
        <v>6639.55</v>
      </c>
      <c r="I50" s="4">
        <f t="shared" si="5"/>
        <v>0.94094997038074213</v>
      </c>
      <c r="J50" s="4">
        <f>(H50/H6)</f>
        <v>1.0538631185050192E-2</v>
      </c>
      <c r="K50" s="4">
        <f t="shared" si="6"/>
        <v>1.7405291021228848</v>
      </c>
      <c r="L50" s="14">
        <f t="shared" si="7"/>
        <v>5.7743365372339706E-2</v>
      </c>
    </row>
    <row r="51" spans="1:12" s="13" customFormat="1" ht="21" customHeight="1">
      <c r="A51" s="1" t="s">
        <v>98</v>
      </c>
      <c r="B51" s="2" t="s">
        <v>99</v>
      </c>
      <c r="C51" s="3">
        <v>627.17999999999995</v>
      </c>
      <c r="D51" s="3">
        <v>609.82000000000005</v>
      </c>
      <c r="E51" s="4">
        <f t="shared" si="4"/>
        <v>0.97232054593577621</v>
      </c>
      <c r="F51" s="4">
        <f>(D51/D6)</f>
        <v>1.1222678858338754E-3</v>
      </c>
      <c r="G51" s="3">
        <v>821.58</v>
      </c>
      <c r="H51" s="3">
        <v>817.25</v>
      </c>
      <c r="I51" s="4">
        <f t="shared" si="5"/>
        <v>0.99472966722656342</v>
      </c>
      <c r="J51" s="4">
        <f>(H51/H6)</f>
        <v>1.2971807330289357E-3</v>
      </c>
      <c r="K51" s="4">
        <f t="shared" si="6"/>
        <v>0.74618537779137362</v>
      </c>
      <c r="L51" s="14">
        <f t="shared" si="7"/>
        <v>-2.2409121290787204E-2</v>
      </c>
    </row>
    <row r="52" spans="1:12" s="13" customFormat="1" ht="21" customHeight="1">
      <c r="A52" s="5" t="s">
        <v>100</v>
      </c>
      <c r="B52" s="6" t="s">
        <v>101</v>
      </c>
      <c r="C52" s="7">
        <f>SUM(C53:C53)</f>
        <v>4743.34</v>
      </c>
      <c r="D52" s="7">
        <f>SUM(D53:D53)</f>
        <v>4741.41</v>
      </c>
      <c r="E52" s="8">
        <f t="shared" si="4"/>
        <v>0.99959311371312187</v>
      </c>
      <c r="F52" s="8">
        <f>(D52/D6)</f>
        <v>8.7257423117831391E-3</v>
      </c>
      <c r="G52" s="7">
        <f>SUM(G53:G53)</f>
        <v>3649.09</v>
      </c>
      <c r="H52" s="7">
        <f>SUM(H53:H53)</f>
        <v>3648.09</v>
      </c>
      <c r="I52" s="8">
        <f t="shared" si="5"/>
        <v>0.99972595907472817</v>
      </c>
      <c r="J52" s="8">
        <f>(H52/H6)</f>
        <v>5.7904338456476355E-3</v>
      </c>
      <c r="K52" s="8">
        <f t="shared" si="6"/>
        <v>1.2996965535389751</v>
      </c>
      <c r="L52" s="15">
        <f t="shared" si="7"/>
        <v>-1.3284536160629301E-4</v>
      </c>
    </row>
    <row r="53" spans="1:12" s="13" customFormat="1" ht="21" customHeight="1">
      <c r="A53" s="1" t="s">
        <v>102</v>
      </c>
      <c r="B53" s="2" t="s">
        <v>103</v>
      </c>
      <c r="C53" s="3">
        <v>4743.34</v>
      </c>
      <c r="D53" s="3">
        <v>4741.41</v>
      </c>
      <c r="E53" s="4">
        <f t="shared" si="4"/>
        <v>0.99959311371312187</v>
      </c>
      <c r="F53" s="4">
        <f>(D53/D6)</f>
        <v>8.7257423117831391E-3</v>
      </c>
      <c r="G53" s="3">
        <v>3649.09</v>
      </c>
      <c r="H53" s="3">
        <v>3648.09</v>
      </c>
      <c r="I53" s="4">
        <f t="shared" si="5"/>
        <v>0.99972595907472817</v>
      </c>
      <c r="J53" s="4">
        <f>(H53/H6)</f>
        <v>5.7904338456476355E-3</v>
      </c>
      <c r="K53" s="4">
        <f t="shared" si="6"/>
        <v>1.2996965535389751</v>
      </c>
      <c r="L53" s="4">
        <f t="shared" si="7"/>
        <v>-1.3284536160629301E-4</v>
      </c>
    </row>
    <row r="54" spans="1:12" s="13" customFormat="1" ht="21" customHeight="1">
      <c r="A54" s="5" t="s">
        <v>104</v>
      </c>
      <c r="B54" s="6" t="s">
        <v>105</v>
      </c>
      <c r="C54" s="7">
        <f>SUM(C55:C55)</f>
        <v>1600</v>
      </c>
      <c r="D54" s="7">
        <f>SUM(D55:D55)</f>
        <v>1600</v>
      </c>
      <c r="E54" s="8">
        <f t="shared" si="4"/>
        <v>1</v>
      </c>
      <c r="F54" s="8">
        <f>(D54/D6)</f>
        <v>2.9445223464861768E-3</v>
      </c>
      <c r="G54" s="7">
        <f>SUM(G55:G55)</f>
        <v>1988.3</v>
      </c>
      <c r="H54" s="7">
        <f>SUM(H55:H55)</f>
        <v>1988.3</v>
      </c>
      <c r="I54" s="8">
        <f t="shared" si="5"/>
        <v>1</v>
      </c>
      <c r="J54" s="8">
        <f>(H54/H6)</f>
        <v>3.1559308063400827E-3</v>
      </c>
      <c r="K54" s="8">
        <f t="shared" si="6"/>
        <v>0.80470753910375703</v>
      </c>
      <c r="L54" s="15">
        <f t="shared" si="7"/>
        <v>0</v>
      </c>
    </row>
    <row r="55" spans="1:12" s="13" customFormat="1" ht="21" customHeight="1">
      <c r="A55" s="1" t="s">
        <v>106</v>
      </c>
      <c r="B55" s="2" t="s">
        <v>107</v>
      </c>
      <c r="C55" s="3">
        <v>1600</v>
      </c>
      <c r="D55" s="3">
        <v>1600</v>
      </c>
      <c r="E55" s="4">
        <f t="shared" si="4"/>
        <v>1</v>
      </c>
      <c r="F55" s="4">
        <f>(D55/D6)</f>
        <v>2.9445223464861768E-3</v>
      </c>
      <c r="G55" s="3">
        <v>1988.3</v>
      </c>
      <c r="H55" s="3">
        <v>1988.3</v>
      </c>
      <c r="I55" s="4">
        <f t="shared" si="5"/>
        <v>1</v>
      </c>
      <c r="J55" s="4">
        <f>(H55/H6)</f>
        <v>3.1559308063400827E-3</v>
      </c>
      <c r="K55" s="4">
        <f t="shared" si="6"/>
        <v>0.80470753910375703</v>
      </c>
      <c r="L55" s="4">
        <f t="shared" si="7"/>
        <v>0</v>
      </c>
    </row>
    <row r="56" spans="1:12" s="13" customFormat="1" ht="41.1" customHeight="1">
      <c r="A56" s="5" t="s">
        <v>108</v>
      </c>
      <c r="B56" s="6" t="s">
        <v>109</v>
      </c>
      <c r="C56" s="7">
        <f>SUM(C57:C57)</f>
        <v>18.13</v>
      </c>
      <c r="D56" s="7">
        <f>SUM(D57:D57)</f>
        <v>18.13</v>
      </c>
      <c r="E56" s="8">
        <f t="shared" si="4"/>
        <v>1</v>
      </c>
      <c r="F56" s="8">
        <f>(D56/D6)</f>
        <v>3.3365118838621489E-5</v>
      </c>
      <c r="G56" s="7">
        <f>SUM(G57:G57)</f>
        <v>189</v>
      </c>
      <c r="H56" s="7">
        <f>SUM(H57:H57)</f>
        <v>149.24</v>
      </c>
      <c r="I56" s="8">
        <f t="shared" si="5"/>
        <v>0.78962962962962968</v>
      </c>
      <c r="J56" s="8">
        <f>(H56/H6)</f>
        <v>2.3688131244691143E-4</v>
      </c>
      <c r="K56" s="8">
        <f t="shared" si="6"/>
        <v>0.12148217636022512</v>
      </c>
      <c r="L56" s="8">
        <f t="shared" si="7"/>
        <v>0.21037037037037032</v>
      </c>
    </row>
    <row r="57" spans="1:12" s="13" customFormat="1" ht="21" customHeight="1">
      <c r="A57" s="1" t="s">
        <v>110</v>
      </c>
      <c r="B57" s="2" t="s">
        <v>111</v>
      </c>
      <c r="C57" s="3">
        <v>18.13</v>
      </c>
      <c r="D57" s="3">
        <v>18.13</v>
      </c>
      <c r="E57" s="4">
        <f t="shared" si="4"/>
        <v>1</v>
      </c>
      <c r="F57" s="4">
        <f>(D57/D6)</f>
        <v>3.3365118838621489E-5</v>
      </c>
      <c r="G57" s="3">
        <v>189</v>
      </c>
      <c r="H57" s="3">
        <v>149.24</v>
      </c>
      <c r="I57" s="4">
        <f t="shared" si="5"/>
        <v>0.78962962962962968</v>
      </c>
      <c r="J57" s="4">
        <f>(H57/H6)</f>
        <v>2.3688131244691143E-4</v>
      </c>
      <c r="K57" s="4">
        <f t="shared" si="6"/>
        <v>0.12148217636022512</v>
      </c>
      <c r="L57" s="4">
        <f t="shared" si="7"/>
        <v>0.21037037037037032</v>
      </c>
    </row>
    <row r="58" spans="1:12" s="13" customFormat="1" ht="60.95" customHeight="1">
      <c r="A58" s="5" t="s">
        <v>112</v>
      </c>
      <c r="B58" s="6" t="s">
        <v>113</v>
      </c>
      <c r="C58" s="7"/>
      <c r="D58" s="7"/>
      <c r="E58" s="8"/>
      <c r="F58" s="8"/>
      <c r="G58" s="7"/>
      <c r="H58" s="7"/>
      <c r="I58" s="8"/>
      <c r="J58" s="8"/>
      <c r="K58" s="8"/>
      <c r="L58" s="8"/>
    </row>
    <row r="59" spans="1:12" s="13" customFormat="1" ht="41.1" customHeight="1">
      <c r="A59" s="1" t="s">
        <v>114</v>
      </c>
      <c r="B59" s="2" t="s">
        <v>115</v>
      </c>
      <c r="C59" s="3"/>
      <c r="D59" s="3"/>
      <c r="E59" s="4"/>
      <c r="F59" s="4"/>
      <c r="G59" s="3"/>
      <c r="H59" s="3"/>
      <c r="I59" s="4"/>
      <c r="J59" s="4"/>
      <c r="K59" s="4"/>
      <c r="L59" s="4"/>
    </row>
    <row r="60" spans="1:12" s="13" customFormat="1" ht="21" customHeight="1">
      <c r="A60" s="1" t="s">
        <v>116</v>
      </c>
      <c r="B60" s="2" t="s">
        <v>117</v>
      </c>
      <c r="C60" s="3"/>
      <c r="D60" s="3"/>
      <c r="E60" s="4"/>
      <c r="F60" s="4"/>
      <c r="G60" s="3"/>
      <c r="H60" s="3"/>
      <c r="I60" s="4"/>
      <c r="J60" s="4"/>
      <c r="K60" s="4"/>
      <c r="L60" s="4"/>
    </row>
    <row r="61" spans="1:12" s="13" customFormat="1" ht="21" customHeight="1">
      <c r="A61" s="1" t="s">
        <v>118</v>
      </c>
      <c r="B61" s="2" t="s">
        <v>119</v>
      </c>
      <c r="C61" s="3"/>
      <c r="D61" s="3"/>
      <c r="E61" s="4"/>
      <c r="F61" s="4"/>
      <c r="G61" s="3"/>
      <c r="H61" s="3"/>
      <c r="I61" s="4"/>
      <c r="J61" s="4"/>
      <c r="K61" s="4"/>
      <c r="L61" s="4"/>
    </row>
  </sheetData>
  <mergeCells count="17"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2018-01-16T10:52:30Z</cp:lastPrinted>
  <dcterms:created xsi:type="dcterms:W3CDTF">2017-03-10T06:35:34Z</dcterms:created>
  <dcterms:modified xsi:type="dcterms:W3CDTF">2018-01-16T10:52:38Z</dcterms:modified>
</cp:coreProperties>
</file>