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Таблица!$C$6:$L$60</definedName>
  </definedNames>
  <calcPr calcId="125725"/>
</workbook>
</file>

<file path=xl/calcChain.xml><?xml version="1.0" encoding="utf-8"?>
<calcChain xmlns="http://schemas.openxmlformats.org/spreadsheetml/2006/main">
  <c r="H55" i="1"/>
  <c r="K55" s="1"/>
  <c r="H53"/>
  <c r="H51"/>
  <c r="H46"/>
  <c r="H42"/>
  <c r="H37"/>
  <c r="H32"/>
  <c r="H23"/>
  <c r="H18"/>
  <c r="H16"/>
  <c r="H7"/>
  <c r="G55"/>
  <c r="G53"/>
  <c r="G51"/>
  <c r="G46"/>
  <c r="G42"/>
  <c r="G37"/>
  <c r="G32"/>
  <c r="G23"/>
  <c r="G18"/>
  <c r="G16"/>
  <c r="G7"/>
  <c r="D55"/>
  <c r="D53"/>
  <c r="D51"/>
  <c r="D46"/>
  <c r="D42"/>
  <c r="D37"/>
  <c r="D32"/>
  <c r="D23"/>
  <c r="D18"/>
  <c r="D16"/>
  <c r="D7"/>
  <c r="C55"/>
  <c r="C53"/>
  <c r="C51"/>
  <c r="C46"/>
  <c r="C42"/>
  <c r="C37"/>
  <c r="C32"/>
  <c r="C23"/>
  <c r="C18"/>
  <c r="C16"/>
  <c r="C7"/>
  <c r="E56"/>
  <c r="L56" s="1"/>
  <c r="E54"/>
  <c r="E52"/>
  <c r="E50"/>
  <c r="E49"/>
  <c r="L49" s="1"/>
  <c r="E48"/>
  <c r="E47"/>
  <c r="E45"/>
  <c r="E44"/>
  <c r="L44" s="1"/>
  <c r="E43"/>
  <c r="E41"/>
  <c r="E40"/>
  <c r="E39"/>
  <c r="E38"/>
  <c r="E36"/>
  <c r="E35"/>
  <c r="E34"/>
  <c r="E33"/>
  <c r="E31"/>
  <c r="E30"/>
  <c r="E29"/>
  <c r="E28"/>
  <c r="E27"/>
  <c r="E26"/>
  <c r="E25"/>
  <c r="L25" s="1"/>
  <c r="E24"/>
  <c r="E22"/>
  <c r="E21"/>
  <c r="E20"/>
  <c r="E19"/>
  <c r="L19" s="1"/>
  <c r="E17"/>
  <c r="E15"/>
  <c r="E14"/>
  <c r="L14" s="1"/>
  <c r="E13"/>
  <c r="E12"/>
  <c r="E11"/>
  <c r="L11" s="1"/>
  <c r="E10"/>
  <c r="E9"/>
  <c r="E8"/>
  <c r="I56"/>
  <c r="I54"/>
  <c r="I52"/>
  <c r="I50"/>
  <c r="I49"/>
  <c r="I48"/>
  <c r="I47"/>
  <c r="I45"/>
  <c r="I44"/>
  <c r="I43"/>
  <c r="I41"/>
  <c r="L41" s="1"/>
  <c r="I40"/>
  <c r="I39"/>
  <c r="I38"/>
  <c r="I36"/>
  <c r="I35"/>
  <c r="I34"/>
  <c r="I33"/>
  <c r="I31"/>
  <c r="I30"/>
  <c r="I29"/>
  <c r="I28"/>
  <c r="I27"/>
  <c r="I26"/>
  <c r="I25"/>
  <c r="I24"/>
  <c r="I22"/>
  <c r="I21"/>
  <c r="L21" s="1"/>
  <c r="I20"/>
  <c r="I19"/>
  <c r="I17"/>
  <c r="I15"/>
  <c r="I14"/>
  <c r="I13"/>
  <c r="I12"/>
  <c r="I11"/>
  <c r="I10"/>
  <c r="I9"/>
  <c r="L9" s="1"/>
  <c r="I8"/>
  <c r="K56"/>
  <c r="K54"/>
  <c r="K52"/>
  <c r="K50"/>
  <c r="K49"/>
  <c r="K48"/>
  <c r="K47"/>
  <c r="K45"/>
  <c r="K44"/>
  <c r="K43"/>
  <c r="K41"/>
  <c r="K40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35"/>
  <c r="L45"/>
  <c r="L34"/>
  <c r="L30"/>
  <c r="L27"/>
  <c r="L26"/>
  <c r="L22"/>
  <c r="L17"/>
  <c r="L13"/>
  <c r="L15" l="1"/>
  <c r="L10"/>
  <c r="L50"/>
  <c r="L54"/>
  <c r="L52"/>
  <c r="L48"/>
  <c r="L47"/>
  <c r="L43"/>
  <c r="H6"/>
  <c r="J55" s="1"/>
  <c r="L40"/>
  <c r="L38"/>
  <c r="L36"/>
  <c r="L33"/>
  <c r="L31"/>
  <c r="L29"/>
  <c r="L24"/>
  <c r="E55"/>
  <c r="K16"/>
  <c r="K7"/>
  <c r="D6"/>
  <c r="F33" s="1"/>
  <c r="E32"/>
  <c r="E16"/>
  <c r="I55"/>
  <c r="I53"/>
  <c r="K53"/>
  <c r="E53"/>
  <c r="I51"/>
  <c r="K51"/>
  <c r="E51"/>
  <c r="I46"/>
  <c r="K46"/>
  <c r="E46"/>
  <c r="I42"/>
  <c r="K42"/>
  <c r="E42"/>
  <c r="I37"/>
  <c r="K37"/>
  <c r="G6"/>
  <c r="E37"/>
  <c r="I32"/>
  <c r="K32"/>
  <c r="I23"/>
  <c r="K23"/>
  <c r="E23"/>
  <c r="I18"/>
  <c r="K18"/>
  <c r="E18"/>
  <c r="I16"/>
  <c r="I7"/>
  <c r="E7"/>
  <c r="F49"/>
  <c r="C6"/>
  <c r="L39"/>
  <c r="L28"/>
  <c r="L20"/>
  <c r="L12"/>
  <c r="L8"/>
  <c r="L16" l="1"/>
  <c r="F17"/>
  <c r="F32"/>
  <c r="J29"/>
  <c r="J31"/>
  <c r="J43"/>
  <c r="J25"/>
  <c r="J49"/>
  <c r="J20"/>
  <c r="J53"/>
  <c r="J40"/>
  <c r="J30"/>
  <c r="J52"/>
  <c r="J54"/>
  <c r="J42"/>
  <c r="J47"/>
  <c r="J56"/>
  <c r="J24"/>
  <c r="J8"/>
  <c r="J9"/>
  <c r="J34"/>
  <c r="J27"/>
  <c r="J36"/>
  <c r="J21"/>
  <c r="J22"/>
  <c r="J18"/>
  <c r="J7"/>
  <c r="J15"/>
  <c r="J51"/>
  <c r="J35"/>
  <c r="J19"/>
  <c r="J44"/>
  <c r="J28"/>
  <c r="J37"/>
  <c r="J12"/>
  <c r="J38"/>
  <c r="J13"/>
  <c r="J33"/>
  <c r="J10"/>
  <c r="J26"/>
  <c r="J50"/>
  <c r="I6"/>
  <c r="J39"/>
  <c r="J23"/>
  <c r="J48"/>
  <c r="J32"/>
  <c r="J45"/>
  <c r="J16"/>
  <c r="J46"/>
  <c r="J17"/>
  <c r="J41"/>
  <c r="J14"/>
  <c r="J11"/>
  <c r="L55"/>
  <c r="F26"/>
  <c r="F47"/>
  <c r="F15"/>
  <c r="F38"/>
  <c r="F48"/>
  <c r="F54"/>
  <c r="F43"/>
  <c r="F16"/>
  <c r="F37"/>
  <c r="K6"/>
  <c r="F11"/>
  <c r="F21"/>
  <c r="F22"/>
  <c r="F27"/>
  <c r="F36"/>
  <c r="F9"/>
  <c r="F42"/>
  <c r="F10"/>
  <c r="F31"/>
  <c r="F52"/>
  <c r="F20"/>
  <c r="F45"/>
  <c r="F46"/>
  <c r="F30"/>
  <c r="F14"/>
  <c r="F51"/>
  <c r="F35"/>
  <c r="F19"/>
  <c r="F56"/>
  <c r="F40"/>
  <c r="F24"/>
  <c r="F8"/>
  <c r="F53"/>
  <c r="F25"/>
  <c r="F13"/>
  <c r="E6"/>
  <c r="L6" s="1"/>
  <c r="F50"/>
  <c r="F34"/>
  <c r="F18"/>
  <c r="F55"/>
  <c r="F39"/>
  <c r="F23"/>
  <c r="F7"/>
  <c r="F44"/>
  <c r="F28"/>
  <c r="F12"/>
  <c r="F41"/>
  <c r="F29"/>
  <c r="L32"/>
  <c r="L53"/>
  <c r="L51"/>
  <c r="L46"/>
  <c r="L42"/>
  <c r="L37"/>
  <c r="L23"/>
  <c r="L18"/>
  <c r="L7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<sst xmlns="http://schemas.openxmlformats.org/spreadsheetml/2006/main" count="125" uniqueCount="125">
  <si>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</si>
  <si>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</si>
  <si>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</si>
  <si>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</si>
  <si>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</si>
  <si>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</si>
  <si>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</si>
  <si>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</si>
  <si>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</si>
  <si>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</si>
  <si>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</si>
  <si>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</si>
  <si>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</si>
  <si>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</si>
  <si>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</si>
  <si>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</si>
  <si>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</si>
  <si>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</si>
  <si>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</si>
  <si>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</si>
  <si>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</si>
  <si>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</si>
  <si>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</si>
  <si>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</si>
  <si>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</si>
  <si>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</si>
  <si>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</si>
  <si>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</si>
  <si>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</si>
  <si>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</si>
  <si>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</si>
  <si>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</si>
  <si>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</si>
  <si>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</si>
  <si>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</si>
  <si>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</si>
  <si>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</si>
  <si>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</si>
  <si>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</si>
  <si>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</si>
  <si>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</si>
  <si>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</si>
  <si>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</si>
  <si>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</si>
  <si>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</si>
  <si>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</si>
  <si>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</si>
  <si>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</si>
  <si>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</si>
  <si>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</si>
  <si>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</si>
  <si>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</si>
  <si>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</si>
  <si>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</si>
  <si>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</si>
  <si>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</si>
  <si>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</si>
  <si>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</si>
  <si>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</si>
  <si>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</si>
  <si>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</si>
  <si>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</si>
  <si>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</si>
  <si>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</si>
  <si>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</si>
  <si>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</si>
  <si>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</si>
  <si>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</si>
  <si>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</si>
  <si>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</si>
  <si>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</si>
  <si>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</si>
  <si>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</si>
  <si>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</si>
  <si>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</si>
  <si>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</si>
  <si>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</si>
  <si>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</si>
  <si>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</si>
  <si>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</si>
  <si>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</si>
  <si>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</si>
  <si>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</si>
  <si>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</si>
  <si>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</si>
  <si>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</si>
  <si>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</si>
  <si>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</si>
  <si>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</si>
  <si>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</si>
  <si>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</si>
  <si>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</si>
  <si>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</si>
  <si>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</si>
  <si>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</si>
  <si>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</si>
  <si>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</si>
  <si>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</si>
  <si>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</si>
  <si>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</si>
  <si>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</si>
  <si>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</si>
  <si>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</si>
  <si>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</si>
  <si>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</si>
  <si>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</si>
  <si>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</si>
  <si>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</si>
  <si>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</si>
  <si>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</si>
  <si>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</si>
  <si>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</si>
  <si>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</si>
  <si>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</si>
  <si>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</si>
  <si>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</si>
  <si>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</si>
  <si>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</si>
  <si>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</si>
  <si>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</si>
  <si>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</si>
  <si>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</si>
  <si>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</si>
  <si>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Информация об исполнении за январь-июнь месяц 2017 года, 2016 года в разрезе разделов, подразделов классификации расходов</t>
  </si>
  <si>
    <t>за январь-июнь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</si>
</sst>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tabSelected="1" topLeftCell="C13" workbookViewId="0">
      <selection activeCell="H6" sqref="H6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124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(C7+C16+C18+C23+C32+C37+C42+C46+C51+C55+C53)</f>
        <v>533972.63</v>
      </c>
      <c r="D6" s="3">
        <f>(D7+D16+D18+D23+D32+D37+D42+D46+D51+D55+D53)</f>
        <v>260374.62</v>
      </c>
      <c r="E6" s="4">
        <f t="shared" ref="E6:E37" si="0">(D6/C6)</f>
        <v>0.48761791404926502</v>
      </c>
      <c r="F6" s="4">
        <v>1</v>
      </c>
      <c r="G6" s="3">
        <f>(G7+G16+G18+G23+G32+G37+G42+G46+G51+G55+G53)</f>
        <v>583456.2300000001</v>
      </c>
      <c r="H6" s="3">
        <f>(H7+H16+H18+H23+H32+H37+H42+H46+H51+H55+H53)</f>
        <v>295671.25000000006</v>
      </c>
      <c r="I6" s="4">
        <f t="shared" ref="I6:I37" si="1">(H6/G6)</f>
        <v>0.50675823617480276</v>
      </c>
      <c r="J6" s="4">
        <v>1</v>
      </c>
      <c r="K6" s="4">
        <f t="shared" ref="K6:K37" si="2">(D6/H6)</f>
        <v>0.8806220422174964</v>
      </c>
      <c r="L6" s="14">
        <f t="shared" ref="L6:L37" si="3">(E6-I6)</f>
        <v>-1.9140322125537734E-2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66834.759999999995</v>
      </c>
      <c r="D7" s="7">
        <f>SUM(D8:D15)</f>
        <v>36855.47</v>
      </c>
      <c r="E7" s="8">
        <f t="shared" si="0"/>
        <v>0.55144164503620574</v>
      </c>
      <c r="F7" s="8">
        <f>(D7/D6)</f>
        <v>0.14154785900407651</v>
      </c>
      <c r="G7" s="7">
        <f>SUM(G8:G15)</f>
        <v>61207.15</v>
      </c>
      <c r="H7" s="7">
        <f>SUM(H8:H15)</f>
        <v>31752.83</v>
      </c>
      <c r="I7" s="8">
        <f t="shared" si="1"/>
        <v>0.51877648281287403</v>
      </c>
      <c r="J7" s="8">
        <f>(H7/H6)</f>
        <v>0.1073923487657322</v>
      </c>
      <c r="K7" s="8">
        <f t="shared" si="2"/>
        <v>1.160698747166788</v>
      </c>
      <c r="L7" s="15">
        <f t="shared" si="3"/>
        <v>3.2665162223331712E-2</v>
      </c>
    </row>
    <row r="8" spans="1:15" s="13" customFormat="1" ht="41.1" customHeight="1">
      <c r="A8" s="1" t="s">
        <v>16</v>
      </c>
      <c r="B8" s="2" t="s">
        <v>17</v>
      </c>
      <c r="C8" s="3">
        <v>5620.77</v>
      </c>
      <c r="D8" s="3">
        <v>2858.32</v>
      </c>
      <c r="E8" s="4">
        <f t="shared" si="0"/>
        <v>0.50852819097739277</v>
      </c>
      <c r="F8" s="4">
        <f>(D8/D6)</f>
        <v>1.0977721254091509E-2</v>
      </c>
      <c r="G8" s="3">
        <v>5087.83</v>
      </c>
      <c r="H8" s="3">
        <v>2926.01</v>
      </c>
      <c r="I8" s="4">
        <f t="shared" si="1"/>
        <v>0.57509979696648672</v>
      </c>
      <c r="J8" s="4">
        <f>(H8/H6)</f>
        <v>9.8961600087935486E-3</v>
      </c>
      <c r="K8" s="4">
        <f t="shared" si="2"/>
        <v>0.97686610777133365</v>
      </c>
      <c r="L8" s="14">
        <f t="shared" si="3"/>
        <v>-6.6571605989093952E-2</v>
      </c>
    </row>
    <row r="9" spans="1:15" s="13" customFormat="1" ht="60.95" customHeight="1">
      <c r="A9" s="1" t="s">
        <v>18</v>
      </c>
      <c r="B9" s="2" t="s">
        <v>19</v>
      </c>
      <c r="C9" s="3">
        <v>593.63</v>
      </c>
      <c r="D9" s="3">
        <v>412.42</v>
      </c>
      <c r="E9" s="4">
        <f t="shared" si="0"/>
        <v>0.69474251638225837</v>
      </c>
      <c r="F9" s="4">
        <f>(D9/D6)</f>
        <v>1.5839485430646045E-3</v>
      </c>
      <c r="G9" s="3">
        <v>757.4</v>
      </c>
      <c r="H9" s="3">
        <v>308.29000000000002</v>
      </c>
      <c r="I9" s="4">
        <f t="shared" si="1"/>
        <v>0.40703723263797204</v>
      </c>
      <c r="J9" s="4">
        <f>(H9/H6)</f>
        <v>1.0426783124838819E-3</v>
      </c>
      <c r="K9" s="4">
        <f t="shared" si="2"/>
        <v>1.3377663887897757</v>
      </c>
      <c r="L9" s="14">
        <f t="shared" si="3"/>
        <v>0.28770528374428633</v>
      </c>
    </row>
    <row r="10" spans="1:15" s="13" customFormat="1" ht="60.95" customHeight="1">
      <c r="A10" s="1" t="s">
        <v>20</v>
      </c>
      <c r="B10" s="2" t="s">
        <v>21</v>
      </c>
      <c r="C10" s="3">
        <v>25535.37</v>
      </c>
      <c r="D10" s="3">
        <v>14261.01</v>
      </c>
      <c r="E10" s="4">
        <f t="shared" si="0"/>
        <v>0.55848064860622737</v>
      </c>
      <c r="F10" s="4">
        <f>(D10/D6)</f>
        <v>5.4771121701493029E-2</v>
      </c>
      <c r="G10" s="3">
        <v>25058.49</v>
      </c>
      <c r="H10" s="3">
        <v>12428.23</v>
      </c>
      <c r="I10" s="4">
        <f t="shared" si="1"/>
        <v>0.49596883132223846</v>
      </c>
      <c r="J10" s="4">
        <f>(H10/H6)</f>
        <v>4.2033948177240758E-2</v>
      </c>
      <c r="K10" s="4">
        <f t="shared" si="2"/>
        <v>1.1474691086341338</v>
      </c>
      <c r="L10" s="14">
        <f t="shared" si="3"/>
        <v>6.2511817283988913E-2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8296.6</v>
      </c>
      <c r="D12" s="3">
        <v>4481.53</v>
      </c>
      <c r="E12" s="4">
        <f t="shared" si="0"/>
        <v>0.54016464575850343</v>
      </c>
      <c r="F12" s="4">
        <f>(D12/D6)</f>
        <v>1.7211854212211618E-2</v>
      </c>
      <c r="G12" s="3">
        <v>7682.7</v>
      </c>
      <c r="H12" s="3">
        <v>3987.01</v>
      </c>
      <c r="I12" s="4">
        <f t="shared" si="1"/>
        <v>0.51895948039100837</v>
      </c>
      <c r="J12" s="4">
        <f>(H12/H6)</f>
        <v>1.3484604945526491E-2</v>
      </c>
      <c r="K12" s="4">
        <f t="shared" si="2"/>
        <v>1.1240327965066552</v>
      </c>
      <c r="L12" s="14">
        <f t="shared" si="3"/>
        <v>2.120516536749506E-2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147.27000000000001</v>
      </c>
      <c r="D14" s="3"/>
      <c r="E14" s="4">
        <f t="shared" si="0"/>
        <v>0</v>
      </c>
      <c r="F14" s="4">
        <f>(D14/D6)</f>
        <v>0</v>
      </c>
      <c r="G14" s="3">
        <v>202.5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26591.119999999999</v>
      </c>
      <c r="D15" s="3">
        <v>14842.19</v>
      </c>
      <c r="E15" s="4">
        <f t="shared" si="0"/>
        <v>0.5581634019176327</v>
      </c>
      <c r="F15" s="4">
        <f>(D15/D6)</f>
        <v>5.7003213293215754E-2</v>
      </c>
      <c r="G15" s="3">
        <v>22415.07</v>
      </c>
      <c r="H15" s="3">
        <v>12103.29</v>
      </c>
      <c r="I15" s="4">
        <f t="shared" si="1"/>
        <v>0.53996217723165718</v>
      </c>
      <c r="J15" s="4">
        <f>(H15/H6)</f>
        <v>4.0934957321687511E-2</v>
      </c>
      <c r="K15" s="4">
        <f t="shared" si="2"/>
        <v>1.2262938424180532</v>
      </c>
      <c r="L15" s="14">
        <f t="shared" si="3"/>
        <v>1.8201224685975514E-2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915.6</v>
      </c>
      <c r="D16" s="7">
        <f>SUM(D17:D17)</f>
        <v>367.79</v>
      </c>
      <c r="E16" s="8">
        <f t="shared" si="0"/>
        <v>0.401692878986457</v>
      </c>
      <c r="F16" s="8">
        <f>(D16/D6)</f>
        <v>1.4125416678476574E-3</v>
      </c>
      <c r="G16" s="7">
        <f>SUM(G17:G17)</f>
        <v>943.5</v>
      </c>
      <c r="H16" s="7">
        <f>SUM(H17:H17)</f>
        <v>328.4</v>
      </c>
      <c r="I16" s="8">
        <f t="shared" si="1"/>
        <v>0.34806571277159509</v>
      </c>
      <c r="J16" s="8">
        <f>(H16/H6)</f>
        <v>1.1106930416805824E-3</v>
      </c>
      <c r="K16" s="8">
        <f t="shared" si="2"/>
        <v>1.1199451887941536</v>
      </c>
      <c r="L16" s="8">
        <f t="shared" si="3"/>
        <v>5.362716621486191E-2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367.79</v>
      </c>
      <c r="E17" s="4">
        <f t="shared" si="0"/>
        <v>0.401692878986457</v>
      </c>
      <c r="F17" s="4">
        <f>(D17/D6)</f>
        <v>1.4125416678476574E-3</v>
      </c>
      <c r="G17" s="3">
        <v>943.5</v>
      </c>
      <c r="H17" s="3">
        <v>328.4</v>
      </c>
      <c r="I17" s="4">
        <f t="shared" si="1"/>
        <v>0.34806571277159509</v>
      </c>
      <c r="J17" s="4">
        <f>(H17/H6)</f>
        <v>1.1106930416805824E-3</v>
      </c>
      <c r="K17" s="4">
        <f t="shared" si="2"/>
        <v>1.1199451887941536</v>
      </c>
      <c r="L17" s="4">
        <f t="shared" si="3"/>
        <v>5.362716621486191E-2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7211.3600000000006</v>
      </c>
      <c r="D18" s="7">
        <f>SUM(D19:D22)</f>
        <v>2890.96</v>
      </c>
      <c r="E18" s="8">
        <f t="shared" si="0"/>
        <v>0.40088970735062457</v>
      </c>
      <c r="F18" s="8">
        <f>(D18/D6)</f>
        <v>1.1103079094268097E-2</v>
      </c>
      <c r="G18" s="7">
        <f>SUM(G19:G22)</f>
        <v>6551.15</v>
      </c>
      <c r="H18" s="7">
        <f>SUM(H19:H22)</f>
        <v>2992.26</v>
      </c>
      <c r="I18" s="8">
        <f t="shared" si="1"/>
        <v>0.4567533944421972</v>
      </c>
      <c r="J18" s="8">
        <f>(H18/H6)</f>
        <v>1.0120226433919428E-2</v>
      </c>
      <c r="K18" s="8">
        <f t="shared" si="2"/>
        <v>0.96614598998750101</v>
      </c>
      <c r="L18" s="15">
        <f t="shared" si="3"/>
        <v>-5.5863687091572634E-2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3740.71</v>
      </c>
      <c r="D20" s="3">
        <v>1641.5</v>
      </c>
      <c r="E20" s="4">
        <f t="shared" si="0"/>
        <v>0.4388204378313208</v>
      </c>
      <c r="F20" s="4">
        <f>(D20/D6)</f>
        <v>6.3043778998122012E-3</v>
      </c>
      <c r="G20" s="3">
        <v>3305.46</v>
      </c>
      <c r="H20" s="3">
        <v>1883.46</v>
      </c>
      <c r="I20" s="4">
        <f t="shared" si="1"/>
        <v>0.56980269009457085</v>
      </c>
      <c r="J20" s="4">
        <f>(H20/H6)</f>
        <v>6.3701154576239647E-3</v>
      </c>
      <c r="K20" s="4">
        <f t="shared" si="2"/>
        <v>0.87153430388752617</v>
      </c>
      <c r="L20" s="14">
        <f t="shared" si="3"/>
        <v>-0.13098225226325005</v>
      </c>
    </row>
    <row r="21" spans="1:12" s="13" customFormat="1" ht="21" customHeight="1">
      <c r="A21" s="1" t="s">
        <v>42</v>
      </c>
      <c r="B21" s="2" t="s">
        <v>43</v>
      </c>
      <c r="C21" s="3">
        <v>3470.65</v>
      </c>
      <c r="D21" s="3">
        <v>1249.46</v>
      </c>
      <c r="E21" s="4">
        <f t="shared" si="0"/>
        <v>0.36000749139210236</v>
      </c>
      <c r="F21" s="4">
        <f>(D21/D6)</f>
        <v>4.7987011944558965E-3</v>
      </c>
      <c r="G21" s="3">
        <v>3245.69</v>
      </c>
      <c r="H21" s="3">
        <v>1108.8</v>
      </c>
      <c r="I21" s="4">
        <f t="shared" si="1"/>
        <v>0.34162227446244092</v>
      </c>
      <c r="J21" s="4">
        <f>(H21/H6)</f>
        <v>3.7501109762954625E-3</v>
      </c>
      <c r="K21" s="4">
        <f t="shared" si="2"/>
        <v>1.1268578643578644</v>
      </c>
      <c r="L21" s="4">
        <f t="shared" si="3"/>
        <v>1.8385216929661441E-2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25375.370000000003</v>
      </c>
      <c r="D23" s="7">
        <f>SUM(D24:D31)</f>
        <v>10972.01</v>
      </c>
      <c r="E23" s="8">
        <f t="shared" si="0"/>
        <v>0.43238817798518797</v>
      </c>
      <c r="F23" s="8">
        <f>(D23/D6)</f>
        <v>4.2139322181247926E-2</v>
      </c>
      <c r="G23" s="7">
        <f>SUM(G24:G31)</f>
        <v>28187.79</v>
      </c>
      <c r="H23" s="7">
        <f>SUM(H24:H31)</f>
        <v>9143.9600000000009</v>
      </c>
      <c r="I23" s="8">
        <f t="shared" si="1"/>
        <v>0.32439435656360432</v>
      </c>
      <c r="J23" s="8">
        <f>(H23/H6)</f>
        <v>3.0926104584060841E-2</v>
      </c>
      <c r="K23" s="8">
        <f t="shared" si="2"/>
        <v>1.1999188535382919</v>
      </c>
      <c r="L23" s="15">
        <f t="shared" si="3"/>
        <v>0.10799382142158365</v>
      </c>
    </row>
    <row r="24" spans="1:12" s="13" customFormat="1" ht="21" customHeight="1">
      <c r="A24" s="1" t="s">
        <v>48</v>
      </c>
      <c r="B24" s="2" t="s">
        <v>49</v>
      </c>
      <c r="C24" s="3">
        <v>354.9</v>
      </c>
      <c r="D24" s="3">
        <v>234.93</v>
      </c>
      <c r="E24" s="4">
        <f t="shared" si="0"/>
        <v>0.66196111580726968</v>
      </c>
      <c r="F24" s="4">
        <f>(D24/D6)</f>
        <v>9.0227688090336916E-4</v>
      </c>
      <c r="G24" s="3">
        <v>300</v>
      </c>
      <c r="H24" s="3">
        <v>32.090000000000003</v>
      </c>
      <c r="I24" s="4">
        <f t="shared" si="1"/>
        <v>0.10696666666666668</v>
      </c>
      <c r="J24" s="4">
        <f>(H24/H6)</f>
        <v>1.0853270312889737E-4</v>
      </c>
      <c r="K24" s="4">
        <f t="shared" si="2"/>
        <v>7.3209722655032712</v>
      </c>
      <c r="L24" s="14">
        <f t="shared" si="3"/>
        <v>0.55499444914060303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9095.5499999999993</v>
      </c>
      <c r="D26" s="3">
        <v>4495.26</v>
      </c>
      <c r="E26" s="4">
        <f t="shared" si="0"/>
        <v>0.49422629747513902</v>
      </c>
      <c r="F26" s="4">
        <f>(D26/D6)</f>
        <v>1.7264585926231982E-2</v>
      </c>
      <c r="G26" s="3">
        <v>15478.57</v>
      </c>
      <c r="H26" s="3">
        <v>5210.8900000000003</v>
      </c>
      <c r="I26" s="4">
        <f t="shared" si="1"/>
        <v>0.3366519000140194</v>
      </c>
      <c r="J26" s="4">
        <f>(H26/H6)</f>
        <v>1.7623931985270801E-2</v>
      </c>
      <c r="K26" s="4">
        <f t="shared" si="2"/>
        <v>0.86266645429091771</v>
      </c>
      <c r="L26" s="14">
        <f t="shared" si="3"/>
        <v>0.15757439746111962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555</v>
      </c>
      <c r="D28" s="3">
        <v>255.71</v>
      </c>
      <c r="E28" s="4">
        <f t="shared" si="0"/>
        <v>0.46073873873873877</v>
      </c>
      <c r="F28" s="4">
        <f>(D28/D6)</f>
        <v>9.8208496665304779E-4</v>
      </c>
      <c r="G28" s="3">
        <v>9.36</v>
      </c>
      <c r="H28" s="3">
        <v>9.36</v>
      </c>
      <c r="I28" s="4">
        <f t="shared" si="1"/>
        <v>1</v>
      </c>
      <c r="J28" s="4">
        <f>(H28/H6)</f>
        <v>3.1656780968727929E-5</v>
      </c>
      <c r="K28" s="4">
        <f t="shared" si="2"/>
        <v>27.319444444444446</v>
      </c>
      <c r="L28" s="14">
        <f t="shared" si="3"/>
        <v>-0.53926126126126128</v>
      </c>
    </row>
    <row r="29" spans="1:12" s="13" customFormat="1" ht="21" customHeight="1">
      <c r="A29" s="1" t="s">
        <v>58</v>
      </c>
      <c r="B29" s="2" t="s">
        <v>59</v>
      </c>
      <c r="C29" s="3">
        <v>10408.77</v>
      </c>
      <c r="D29" s="3">
        <v>3403.42</v>
      </c>
      <c r="E29" s="4">
        <f t="shared" si="0"/>
        <v>0.32697619411323336</v>
      </c>
      <c r="F29" s="4">
        <f>(D29/D6)</f>
        <v>1.307124327248178E-2</v>
      </c>
      <c r="G29" s="3">
        <v>8065.7</v>
      </c>
      <c r="H29" s="3">
        <v>2186.88</v>
      </c>
      <c r="I29" s="4">
        <f t="shared" si="1"/>
        <v>0.27113331762897208</v>
      </c>
      <c r="J29" s="4">
        <f>(H29/H6)</f>
        <v>7.396322774026895E-3</v>
      </c>
      <c r="K29" s="4">
        <f t="shared" si="2"/>
        <v>1.5562902399765877</v>
      </c>
      <c r="L29" s="4">
        <f t="shared" si="3"/>
        <v>5.5842876484261283E-2</v>
      </c>
    </row>
    <row r="30" spans="1:12" s="13" customFormat="1" ht="21" customHeight="1">
      <c r="A30" s="1" t="s">
        <v>60</v>
      </c>
      <c r="B30" s="2" t="s">
        <v>61</v>
      </c>
      <c r="C30" s="3"/>
      <c r="D30" s="3"/>
      <c r="E30" s="4" t="e">
        <f t="shared" si="0"/>
        <v>#DIV/0!</v>
      </c>
      <c r="F30" s="4">
        <f>(D30/D6)</f>
        <v>0</v>
      </c>
      <c r="G30" s="3">
        <v>659.81</v>
      </c>
      <c r="H30" s="3"/>
      <c r="I30" s="4">
        <f t="shared" si="1"/>
        <v>0</v>
      </c>
      <c r="J30" s="4">
        <f>(H30/H6)</f>
        <v>0</v>
      </c>
      <c r="K30" s="4" t="e">
        <f t="shared" si="2"/>
        <v>#DIV/0!</v>
      </c>
      <c r="L30" s="4" t="e">
        <f t="shared" si="3"/>
        <v>#DIV/0!</v>
      </c>
    </row>
    <row r="31" spans="1:12" s="13" customFormat="1" ht="21" customHeight="1">
      <c r="A31" s="1" t="s">
        <v>62</v>
      </c>
      <c r="B31" s="2" t="s">
        <v>63</v>
      </c>
      <c r="C31" s="3">
        <v>4961.1499999999996</v>
      </c>
      <c r="D31" s="3">
        <v>2582.69</v>
      </c>
      <c r="E31" s="4">
        <f t="shared" si="0"/>
        <v>0.52058292936113604</v>
      </c>
      <c r="F31" s="4">
        <f>(D31/D6)</f>
        <v>9.9191311349777489E-3</v>
      </c>
      <c r="G31" s="3">
        <v>3674.35</v>
      </c>
      <c r="H31" s="3">
        <v>1704.74</v>
      </c>
      <c r="I31" s="4">
        <f t="shared" si="1"/>
        <v>0.46395689033434484</v>
      </c>
      <c r="J31" s="4">
        <f>(H31/H6)</f>
        <v>5.7656603406655181E-3</v>
      </c>
      <c r="K31" s="4">
        <f t="shared" si="2"/>
        <v>1.5150052207374731</v>
      </c>
      <c r="L31" s="4">
        <f t="shared" si="3"/>
        <v>5.6626039026791197E-2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22352.77</v>
      </c>
      <c r="D32" s="7">
        <f>SUM(D33:D36)</f>
        <v>10396.64</v>
      </c>
      <c r="E32" s="8">
        <f t="shared" si="0"/>
        <v>0.46511640391772469</v>
      </c>
      <c r="F32" s="8">
        <f>(D32/D6)</f>
        <v>3.9929544592326241E-2</v>
      </c>
      <c r="G32" s="7">
        <f>SUM(G33:G36)</f>
        <v>124312.74</v>
      </c>
      <c r="H32" s="7">
        <f>SUM(H33:H36)</f>
        <v>59028.47</v>
      </c>
      <c r="I32" s="8">
        <f t="shared" si="1"/>
        <v>0.47483845983927309</v>
      </c>
      <c r="J32" s="8">
        <f>(H32/H6)</f>
        <v>0.19964223778943671</v>
      </c>
      <c r="K32" s="8">
        <f t="shared" si="2"/>
        <v>0.17612924746313091</v>
      </c>
      <c r="L32" s="8">
        <f t="shared" si="3"/>
        <v>-9.7220559215484004E-3</v>
      </c>
    </row>
    <row r="33" spans="1:12" s="13" customFormat="1" ht="21" customHeight="1">
      <c r="A33" s="1" t="s">
        <v>66</v>
      </c>
      <c r="B33" s="2" t="s">
        <v>67</v>
      </c>
      <c r="C33" s="3">
        <v>6336.74</v>
      </c>
      <c r="D33" s="3">
        <v>4048.95</v>
      </c>
      <c r="E33" s="4">
        <f t="shared" si="0"/>
        <v>0.63896419925703118</v>
      </c>
      <c r="F33" s="4">
        <f>(D33/D6)</f>
        <v>1.5550478767861475E-2</v>
      </c>
      <c r="G33" s="3">
        <v>111374.07</v>
      </c>
      <c r="H33" s="3">
        <v>51828.22</v>
      </c>
      <c r="I33" s="4">
        <f t="shared" si="1"/>
        <v>0.46535266242851681</v>
      </c>
      <c r="J33" s="4">
        <f>(H33/H6)</f>
        <v>0.17529002227981244</v>
      </c>
      <c r="K33" s="4">
        <f t="shared" si="2"/>
        <v>7.8122497743507296E-2</v>
      </c>
      <c r="L33" s="4">
        <f t="shared" si="3"/>
        <v>0.17361153682851438</v>
      </c>
    </row>
    <row r="34" spans="1:12" s="13" customFormat="1" ht="21" customHeight="1">
      <c r="A34" s="1" t="s">
        <v>68</v>
      </c>
      <c r="B34" s="2" t="s">
        <v>69</v>
      </c>
      <c r="C34" s="3">
        <v>500</v>
      </c>
      <c r="D34" s="3">
        <v>29.75</v>
      </c>
      <c r="E34" s="4">
        <f t="shared" si="0"/>
        <v>5.9499999999999997E-2</v>
      </c>
      <c r="F34" s="4">
        <f>(D34/D6)</f>
        <v>1.1425844807761985E-4</v>
      </c>
      <c r="G34" s="3">
        <v>2594.9699999999998</v>
      </c>
      <c r="H34" s="3">
        <v>1781.01</v>
      </c>
      <c r="I34" s="4">
        <f t="shared" si="1"/>
        <v>0.68633163389172136</v>
      </c>
      <c r="J34" s="4">
        <f>(H34/H6)</f>
        <v>6.0236157556745867E-3</v>
      </c>
      <c r="K34" s="4">
        <f t="shared" si="2"/>
        <v>1.6704005030853279E-2</v>
      </c>
      <c r="L34" s="4">
        <f t="shared" si="3"/>
        <v>-0.62683163389172136</v>
      </c>
    </row>
    <row r="35" spans="1:12" s="13" customFormat="1" ht="21" customHeight="1">
      <c r="A35" s="1" t="s">
        <v>70</v>
      </c>
      <c r="B35" s="2" t="s">
        <v>71</v>
      </c>
      <c r="C35" s="3">
        <v>14872.73</v>
      </c>
      <c r="D35" s="3">
        <v>6231.79</v>
      </c>
      <c r="E35" s="4">
        <f t="shared" si="0"/>
        <v>0.4190078082504019</v>
      </c>
      <c r="F35" s="4">
        <f>(D35/D6)</f>
        <v>2.3933937954474981E-2</v>
      </c>
      <c r="G35" s="3">
        <v>9914.9</v>
      </c>
      <c r="H35" s="3">
        <v>5278.86</v>
      </c>
      <c r="I35" s="4">
        <f t="shared" si="1"/>
        <v>0.53241686754278916</v>
      </c>
      <c r="J35" s="4">
        <f>(H35/H6)</f>
        <v>1.7853815682113153E-2</v>
      </c>
      <c r="K35" s="4">
        <f t="shared" si="2"/>
        <v>1.1805181421746362</v>
      </c>
      <c r="L35" s="14">
        <f t="shared" si="3"/>
        <v>-0.11340905929238726</v>
      </c>
    </row>
    <row r="36" spans="1:12" s="13" customFormat="1" ht="21" customHeight="1">
      <c r="A36" s="1" t="s">
        <v>72</v>
      </c>
      <c r="B36" s="2" t="s">
        <v>73</v>
      </c>
      <c r="C36" s="3">
        <v>643.29999999999995</v>
      </c>
      <c r="D36" s="3">
        <v>86.15</v>
      </c>
      <c r="E36" s="4">
        <f t="shared" si="0"/>
        <v>0.13391885589926941</v>
      </c>
      <c r="F36" s="4">
        <f>(D36/D6)</f>
        <v>3.3086942191216641E-4</v>
      </c>
      <c r="G36" s="3">
        <v>428.8</v>
      </c>
      <c r="H36" s="3">
        <v>140.38</v>
      </c>
      <c r="I36" s="4">
        <f t="shared" si="1"/>
        <v>0.32737873134328355</v>
      </c>
      <c r="J36" s="4">
        <f>(H36/H6)</f>
        <v>4.7478407183654134E-4</v>
      </c>
      <c r="K36" s="4">
        <f t="shared" si="2"/>
        <v>0.61369140903262576</v>
      </c>
      <c r="L36" s="14">
        <f t="shared" si="3"/>
        <v>-0.19345987544401413</v>
      </c>
    </row>
    <row r="37" spans="1:12" s="13" customFormat="1" ht="21" customHeight="1">
      <c r="A37" s="5" t="s">
        <v>74</v>
      </c>
      <c r="B37" s="6" t="s">
        <v>75</v>
      </c>
      <c r="C37" s="7">
        <f>SUM(C38:C41)</f>
        <v>304518.93000000005</v>
      </c>
      <c r="D37" s="7">
        <f>SUM(D38:D41)</f>
        <v>161739.56</v>
      </c>
      <c r="E37" s="8">
        <f t="shared" si="0"/>
        <v>0.53113138155319262</v>
      </c>
      <c r="F37" s="8">
        <f>(D37/D6)</f>
        <v>0.62118020565906151</v>
      </c>
      <c r="G37" s="7">
        <f>SUM(G38:G41)</f>
        <v>285576.32000000001</v>
      </c>
      <c r="H37" s="7">
        <f>SUM(H38:H41)</f>
        <v>157578.29</v>
      </c>
      <c r="I37" s="8">
        <f t="shared" si="1"/>
        <v>0.55179046357905304</v>
      </c>
      <c r="J37" s="8">
        <f>(H37/H6)</f>
        <v>0.53295100555092856</v>
      </c>
      <c r="K37" s="8">
        <f t="shared" si="2"/>
        <v>1.0264076352142164</v>
      </c>
      <c r="L37" s="15">
        <f t="shared" si="3"/>
        <v>-2.065908202586042E-2</v>
      </c>
    </row>
    <row r="38" spans="1:12" s="13" customFormat="1" ht="21" customHeight="1">
      <c r="A38" s="1" t="s">
        <v>76</v>
      </c>
      <c r="B38" s="2" t="s">
        <v>77</v>
      </c>
      <c r="C38" s="3">
        <v>88838.63</v>
      </c>
      <c r="D38" s="3">
        <v>46012.959999999999</v>
      </c>
      <c r="E38" s="4">
        <f t="shared" ref="E38:E56" si="4">(D38/C38)</f>
        <v>0.51793864898636999</v>
      </c>
      <c r="F38" s="4">
        <f>(D38/D6)</f>
        <v>0.17671829919521342</v>
      </c>
      <c r="G38" s="3">
        <v>89915.4</v>
      </c>
      <c r="H38" s="3">
        <v>50696.97</v>
      </c>
      <c r="I38" s="4">
        <f t="shared" ref="I38:I56" si="5">(H38/G38)</f>
        <v>0.56382966655322675</v>
      </c>
      <c r="J38" s="4">
        <f>(H38/H6)</f>
        <v>0.17146398237907809</v>
      </c>
      <c r="K38" s="4">
        <f t="shared" ref="K38:K56" si="6">(D38/H38)</f>
        <v>0.90760769331973878</v>
      </c>
      <c r="L38" s="14">
        <f t="shared" ref="L38:L56" si="7">(E38-I38)</f>
        <v>-4.5891017566856762E-2</v>
      </c>
    </row>
    <row r="39" spans="1:12" s="13" customFormat="1" ht="21" customHeight="1">
      <c r="A39" s="1" t="s">
        <v>78</v>
      </c>
      <c r="B39" s="2" t="s">
        <v>79</v>
      </c>
      <c r="C39" s="3">
        <v>179657.4</v>
      </c>
      <c r="D39" s="3">
        <v>98173.42</v>
      </c>
      <c r="E39" s="4">
        <f t="shared" si="4"/>
        <v>0.54644796150896091</v>
      </c>
      <c r="F39" s="4">
        <f>(D39/D6)</f>
        <v>0.37704681047638205</v>
      </c>
      <c r="G39" s="3">
        <v>160438.39000000001</v>
      </c>
      <c r="H39" s="3">
        <v>91085.88</v>
      </c>
      <c r="I39" s="4">
        <f t="shared" si="5"/>
        <v>0.56773120198974825</v>
      </c>
      <c r="J39" s="4">
        <f>(H39/H6)</f>
        <v>0.30806471714784572</v>
      </c>
      <c r="K39" s="4">
        <f t="shared" si="6"/>
        <v>1.0778116212962974</v>
      </c>
      <c r="L39" s="14">
        <f t="shared" si="7"/>
        <v>-2.1283240480787335E-2</v>
      </c>
    </row>
    <row r="40" spans="1:12" s="13" customFormat="1" ht="21" customHeight="1">
      <c r="A40" s="1" t="s">
        <v>80</v>
      </c>
      <c r="B40" s="2" t="s">
        <v>81</v>
      </c>
      <c r="C40" s="3">
        <v>9894.2000000000007</v>
      </c>
      <c r="D40" s="3">
        <v>5547.83</v>
      </c>
      <c r="E40" s="4">
        <f t="shared" si="4"/>
        <v>0.56071536859978566</v>
      </c>
      <c r="F40" s="4">
        <f>(D40/D6)</f>
        <v>2.1307107428519722E-2</v>
      </c>
      <c r="G40" s="3">
        <v>9200.4</v>
      </c>
      <c r="H40" s="3">
        <v>4230.54</v>
      </c>
      <c r="I40" s="4">
        <f t="shared" si="5"/>
        <v>0.4598213121168645</v>
      </c>
      <c r="J40" s="4">
        <f>(H40/H6)</f>
        <v>1.4308256213615625E-2</v>
      </c>
      <c r="K40" s="4">
        <f t="shared" si="6"/>
        <v>1.3113763254809079</v>
      </c>
      <c r="L40" s="4">
        <f t="shared" si="7"/>
        <v>0.10089405648292116</v>
      </c>
    </row>
    <row r="41" spans="1:12" s="13" customFormat="1" ht="21" customHeight="1">
      <c r="A41" s="1" t="s">
        <v>82</v>
      </c>
      <c r="B41" s="2" t="s">
        <v>83</v>
      </c>
      <c r="C41" s="3">
        <v>26128.7</v>
      </c>
      <c r="D41" s="3">
        <v>12005.35</v>
      </c>
      <c r="E41" s="4">
        <f t="shared" si="4"/>
        <v>0.4594698549870449</v>
      </c>
      <c r="F41" s="4">
        <f>(D41/D6)</f>
        <v>4.6107988558946336E-2</v>
      </c>
      <c r="G41" s="3">
        <v>26022.13</v>
      </c>
      <c r="H41" s="3">
        <v>11564.9</v>
      </c>
      <c r="I41" s="4">
        <f t="shared" si="5"/>
        <v>0.4444255716192333</v>
      </c>
      <c r="J41" s="4">
        <f>(H41/H6)</f>
        <v>3.9114049810389066E-2</v>
      </c>
      <c r="K41" s="4">
        <f t="shared" si="6"/>
        <v>1.0380850677480999</v>
      </c>
      <c r="L41" s="14">
        <f t="shared" si="7"/>
        <v>1.5044283367811606E-2</v>
      </c>
    </row>
    <row r="42" spans="1:12" s="13" customFormat="1" ht="21" customHeight="1">
      <c r="A42" s="5" t="s">
        <v>84</v>
      </c>
      <c r="B42" s="6" t="s">
        <v>85</v>
      </c>
      <c r="C42" s="7">
        <f>SUM(C43:C45)</f>
        <v>82084.5</v>
      </c>
      <c r="D42" s="7">
        <f>SUM(D43:D45)</f>
        <v>30859.45</v>
      </c>
      <c r="E42" s="8">
        <f t="shared" si="4"/>
        <v>0.37594734694126175</v>
      </c>
      <c r="F42" s="8">
        <f>(D42/D6)</f>
        <v>0.11851942405139181</v>
      </c>
      <c r="G42" s="7">
        <f>SUM(G43:G45)</f>
        <v>52331.08</v>
      </c>
      <c r="H42" s="7">
        <f>SUM(H43:H45)</f>
        <v>24046.17</v>
      </c>
      <c r="I42" s="8">
        <f t="shared" si="5"/>
        <v>0.45950074028665178</v>
      </c>
      <c r="J42" s="8">
        <f>(H42/H6)</f>
        <v>8.1327386413119276E-2</v>
      </c>
      <c r="K42" s="8">
        <f t="shared" si="6"/>
        <v>1.2833415882862012</v>
      </c>
      <c r="L42" s="15">
        <f t="shared" si="7"/>
        <v>-8.3553393345390026E-2</v>
      </c>
    </row>
    <row r="43" spans="1:12" s="13" customFormat="1" ht="21" customHeight="1">
      <c r="A43" s="1" t="s">
        <v>86</v>
      </c>
      <c r="B43" s="2" t="s">
        <v>87</v>
      </c>
      <c r="C43" s="3">
        <v>76601.8</v>
      </c>
      <c r="D43" s="3">
        <v>28434.98</v>
      </c>
      <c r="E43" s="4">
        <f t="shared" si="4"/>
        <v>0.37120511528449723</v>
      </c>
      <c r="F43" s="4">
        <f>(D43/D6)</f>
        <v>0.10920795582918182</v>
      </c>
      <c r="G43" s="3">
        <v>46492.9</v>
      </c>
      <c r="H43" s="3">
        <v>21258.03</v>
      </c>
      <c r="I43" s="4">
        <f t="shared" si="5"/>
        <v>0.45723174936388133</v>
      </c>
      <c r="J43" s="4">
        <f>(H43/H6)</f>
        <v>7.1897521318017882E-2</v>
      </c>
      <c r="K43" s="4">
        <f t="shared" si="6"/>
        <v>1.3376112461973193</v>
      </c>
      <c r="L43" s="14">
        <f t="shared" si="7"/>
        <v>-8.6026634079384101E-2</v>
      </c>
    </row>
    <row r="44" spans="1:12" s="13" customFormat="1" ht="21" customHeight="1">
      <c r="A44" s="1" t="s">
        <v>88</v>
      </c>
      <c r="B44" s="2" t="s">
        <v>89</v>
      </c>
      <c r="C44" s="3">
        <v>350</v>
      </c>
      <c r="D44" s="3">
        <v>155.18</v>
      </c>
      <c r="E44" s="4">
        <f t="shared" si="4"/>
        <v>0.44337142857142858</v>
      </c>
      <c r="F44" s="4">
        <f>(D44/D6)</f>
        <v>5.9598742765327897E-4</v>
      </c>
      <c r="G44" s="3">
        <v>326</v>
      </c>
      <c r="H44" s="3">
        <v>119.57</v>
      </c>
      <c r="I44" s="4">
        <f t="shared" si="5"/>
        <v>0.36677914110429444</v>
      </c>
      <c r="J44" s="4">
        <f>(H44/H6)</f>
        <v>4.0440184833662375E-4</v>
      </c>
      <c r="K44" s="4">
        <f t="shared" si="6"/>
        <v>1.2978171782219621</v>
      </c>
      <c r="L44" s="14">
        <f t="shared" si="7"/>
        <v>7.6592287467134146E-2</v>
      </c>
    </row>
    <row r="45" spans="1:12" s="13" customFormat="1" ht="21" customHeight="1">
      <c r="A45" s="1" t="s">
        <v>90</v>
      </c>
      <c r="B45" s="2" t="s">
        <v>91</v>
      </c>
      <c r="C45" s="3">
        <v>5132.7</v>
      </c>
      <c r="D45" s="3">
        <v>2269.29</v>
      </c>
      <c r="E45" s="4">
        <f t="shared" si="4"/>
        <v>0.4421240282892045</v>
      </c>
      <c r="F45" s="4">
        <f>(D45/D6)</f>
        <v>8.7154807945567046E-3</v>
      </c>
      <c r="G45" s="3">
        <v>5512.18</v>
      </c>
      <c r="H45" s="3">
        <v>2668.57</v>
      </c>
      <c r="I45" s="4">
        <f t="shared" si="5"/>
        <v>0.48412243431818264</v>
      </c>
      <c r="J45" s="4">
        <f>(H45/H6)</f>
        <v>9.0254632467647762E-3</v>
      </c>
      <c r="K45" s="4">
        <f t="shared" si="6"/>
        <v>0.85037679356359397</v>
      </c>
      <c r="L45" s="14">
        <f t="shared" si="7"/>
        <v>-4.1998406028978141E-2</v>
      </c>
    </row>
    <row r="46" spans="1:12" s="13" customFormat="1" ht="21" customHeight="1">
      <c r="A46" s="5" t="s">
        <v>92</v>
      </c>
      <c r="B46" s="6" t="s">
        <v>93</v>
      </c>
      <c r="C46" s="7">
        <f>SUM(C47:C50)</f>
        <v>19349.759999999998</v>
      </c>
      <c r="D46" s="7">
        <f>SUM(D47:D50)</f>
        <v>3325.2599999999998</v>
      </c>
      <c r="E46" s="8">
        <f t="shared" si="4"/>
        <v>0.17185019349077199</v>
      </c>
      <c r="F46" s="8">
        <f>(D46/D6)</f>
        <v>1.2771060405196174E-2</v>
      </c>
      <c r="G46" s="7">
        <f>SUM(G47:G50)</f>
        <v>18561.150000000001</v>
      </c>
      <c r="H46" s="7">
        <f>SUM(H47:H50)</f>
        <v>7827.83</v>
      </c>
      <c r="I46" s="8">
        <f t="shared" si="5"/>
        <v>0.42173195087588861</v>
      </c>
      <c r="J46" s="8">
        <f>(H46/H6)</f>
        <v>2.6474775616499739E-2</v>
      </c>
      <c r="K46" s="8">
        <f t="shared" si="6"/>
        <v>0.42479972099547381</v>
      </c>
      <c r="L46" s="8">
        <f t="shared" si="7"/>
        <v>-0.24988175738511662</v>
      </c>
    </row>
    <row r="47" spans="1:12" s="13" customFormat="1" ht="21" customHeight="1">
      <c r="A47" s="1" t="s">
        <v>94</v>
      </c>
      <c r="B47" s="2" t="s">
        <v>95</v>
      </c>
      <c r="C47" s="3">
        <v>3093.2</v>
      </c>
      <c r="D47" s="3">
        <v>1510.4</v>
      </c>
      <c r="E47" s="4">
        <f t="shared" si="4"/>
        <v>0.48829690934954101</v>
      </c>
      <c r="F47" s="4">
        <f>(D47/D6)</f>
        <v>5.8008726042499846E-3</v>
      </c>
      <c r="G47" s="3">
        <v>3121.5</v>
      </c>
      <c r="H47" s="3">
        <v>1197.07</v>
      </c>
      <c r="I47" s="4">
        <f t="shared" si="5"/>
        <v>0.38349191094025309</v>
      </c>
      <c r="J47" s="4">
        <f>(H47/H6)</f>
        <v>4.0486520079311052E-3</v>
      </c>
      <c r="K47" s="4">
        <f t="shared" si="6"/>
        <v>1.2617474333163476</v>
      </c>
      <c r="L47" s="4">
        <f t="shared" si="7"/>
        <v>0.10480499840928792</v>
      </c>
    </row>
    <row r="48" spans="1:12" s="13" customFormat="1" ht="21" customHeight="1">
      <c r="A48" s="1" t="s">
        <v>96</v>
      </c>
      <c r="B48" s="2" t="s">
        <v>97</v>
      </c>
      <c r="C48" s="3">
        <v>2014.28</v>
      </c>
      <c r="D48" s="3">
        <v>206.9</v>
      </c>
      <c r="E48" s="4">
        <f t="shared" si="4"/>
        <v>0.10271660345135732</v>
      </c>
      <c r="F48" s="4">
        <f>(D48/D6)</f>
        <v>7.9462429940368236E-4</v>
      </c>
      <c r="G48" s="3">
        <v>7689.76</v>
      </c>
      <c r="H48" s="3">
        <v>4472.5600000000004</v>
      </c>
      <c r="I48" s="4">
        <f t="shared" si="5"/>
        <v>0.58162543434385472</v>
      </c>
      <c r="J48" s="4">
        <f>(H48/H6)</f>
        <v>1.5126800458279252E-2</v>
      </c>
      <c r="K48" s="4">
        <f t="shared" si="6"/>
        <v>4.6259860124850193E-2</v>
      </c>
      <c r="L48" s="4">
        <f t="shared" si="7"/>
        <v>-0.47890883089249742</v>
      </c>
    </row>
    <row r="49" spans="1:12" s="13" customFormat="1" ht="21" customHeight="1">
      <c r="A49" s="1" t="s">
        <v>98</v>
      </c>
      <c r="B49" s="2" t="s">
        <v>99</v>
      </c>
      <c r="C49" s="3">
        <v>13706.57</v>
      </c>
      <c r="D49" s="3">
        <v>1304.3599999999999</v>
      </c>
      <c r="E49" s="4">
        <f t="shared" si="4"/>
        <v>9.5163122502566283E-2</v>
      </c>
      <c r="F49" s="4">
        <f>(D49/D6)</f>
        <v>5.0095512381352677E-3</v>
      </c>
      <c r="G49" s="3">
        <v>7097.8</v>
      </c>
      <c r="H49" s="3">
        <v>1699.97</v>
      </c>
      <c r="I49" s="4">
        <f t="shared" si="5"/>
        <v>0.23950660768125334</v>
      </c>
      <c r="J49" s="4">
        <f>(H49/H6)</f>
        <v>5.7495275580564551E-3</v>
      </c>
      <c r="K49" s="4">
        <f t="shared" si="6"/>
        <v>0.76728412854344485</v>
      </c>
      <c r="L49" s="14">
        <f t="shared" si="7"/>
        <v>-0.14434348517868706</v>
      </c>
    </row>
    <row r="50" spans="1:12" s="13" customFormat="1" ht="21" customHeight="1">
      <c r="A50" s="1" t="s">
        <v>100</v>
      </c>
      <c r="B50" s="2" t="s">
        <v>101</v>
      </c>
      <c r="C50" s="3">
        <v>535.71</v>
      </c>
      <c r="D50" s="3">
        <v>303.60000000000002</v>
      </c>
      <c r="E50" s="4">
        <f t="shared" si="4"/>
        <v>0.56672453379627041</v>
      </c>
      <c r="F50" s="4">
        <f>(D50/D6)</f>
        <v>1.1660122634072399E-3</v>
      </c>
      <c r="G50" s="3">
        <v>652.09</v>
      </c>
      <c r="H50" s="3">
        <v>458.23</v>
      </c>
      <c r="I50" s="4">
        <f t="shared" si="5"/>
        <v>0.70270974865432689</v>
      </c>
      <c r="J50" s="4">
        <f>(H50/H6)</f>
        <v>1.5497955922329273E-3</v>
      </c>
      <c r="K50" s="4">
        <f t="shared" si="6"/>
        <v>0.66254937476812958</v>
      </c>
      <c r="L50" s="14">
        <f t="shared" si="7"/>
        <v>-0.13598521485805648</v>
      </c>
    </row>
    <row r="51" spans="1:12" s="13" customFormat="1" ht="21" customHeight="1">
      <c r="A51" s="5" t="s">
        <v>102</v>
      </c>
      <c r="B51" s="6" t="s">
        <v>103</v>
      </c>
      <c r="C51" s="7">
        <f>SUM(C52:C52)</f>
        <v>3649.58</v>
      </c>
      <c r="D51" s="7">
        <f>SUM(D52:D52)</f>
        <v>2226.37</v>
      </c>
      <c r="E51" s="8">
        <f t="shared" si="4"/>
        <v>0.61003457932145611</v>
      </c>
      <c r="F51" s="8">
        <f>(D51/D6)</f>
        <v>8.5506413797166551E-3</v>
      </c>
      <c r="G51" s="7">
        <f>SUM(G52:G52)</f>
        <v>3602.05</v>
      </c>
      <c r="H51" s="7">
        <f>SUM(H52:H52)</f>
        <v>1946.27</v>
      </c>
      <c r="I51" s="8">
        <f t="shared" si="5"/>
        <v>0.54032287169806081</v>
      </c>
      <c r="J51" s="8">
        <f>(H51/H6)</f>
        <v>6.5825473393168916E-3</v>
      </c>
      <c r="K51" s="8">
        <f t="shared" si="6"/>
        <v>1.1439163117142019</v>
      </c>
      <c r="L51" s="15">
        <f t="shared" si="7"/>
        <v>6.9711707623395291E-2</v>
      </c>
    </row>
    <row r="52" spans="1:12" s="13" customFormat="1" ht="21" customHeight="1">
      <c r="A52" s="1" t="s">
        <v>104</v>
      </c>
      <c r="B52" s="2" t="s">
        <v>105</v>
      </c>
      <c r="C52" s="3">
        <v>3649.58</v>
      </c>
      <c r="D52" s="3">
        <v>2226.37</v>
      </c>
      <c r="E52" s="4">
        <f t="shared" si="4"/>
        <v>0.61003457932145611</v>
      </c>
      <c r="F52" s="4">
        <f>(D52/D6)</f>
        <v>8.5506413797166551E-3</v>
      </c>
      <c r="G52" s="3">
        <v>3602.05</v>
      </c>
      <c r="H52" s="3">
        <v>1946.27</v>
      </c>
      <c r="I52" s="4">
        <f t="shared" si="5"/>
        <v>0.54032287169806081</v>
      </c>
      <c r="J52" s="4">
        <f>(H52/H6)</f>
        <v>6.5825473393168916E-3</v>
      </c>
      <c r="K52" s="4">
        <f t="shared" si="6"/>
        <v>1.1439163117142019</v>
      </c>
      <c r="L52" s="4">
        <f t="shared" si="7"/>
        <v>6.9711707623395291E-2</v>
      </c>
    </row>
    <row r="53" spans="1:12" s="13" customFormat="1" ht="21" customHeight="1">
      <c r="A53" s="5" t="s">
        <v>106</v>
      </c>
      <c r="B53" s="6" t="s">
        <v>107</v>
      </c>
      <c r="C53" s="7">
        <f>SUM(C54:C54)</f>
        <v>1600</v>
      </c>
      <c r="D53" s="7">
        <f>SUM(D54:D54)</f>
        <v>732</v>
      </c>
      <c r="E53" s="8">
        <f t="shared" si="4"/>
        <v>0.45750000000000002</v>
      </c>
      <c r="F53" s="8">
        <f>(D53/D6)</f>
        <v>2.811333915724966E-3</v>
      </c>
      <c r="G53" s="7">
        <f>SUM(G54:G54)</f>
        <v>1988.3</v>
      </c>
      <c r="H53" s="7">
        <f>SUM(H54:H54)</f>
        <v>924.56</v>
      </c>
      <c r="I53" s="8">
        <f t="shared" si="5"/>
        <v>0.46500025147110596</v>
      </c>
      <c r="J53" s="8">
        <f>(H53/H6)</f>
        <v>3.1269864756887922E-3</v>
      </c>
      <c r="K53" s="8">
        <f t="shared" si="6"/>
        <v>0.79172795708228783</v>
      </c>
      <c r="L53" s="15">
        <f t="shared" si="7"/>
        <v>-7.5002514711059454E-3</v>
      </c>
    </row>
    <row r="54" spans="1:12" s="13" customFormat="1" ht="21" customHeight="1">
      <c r="A54" s="1" t="s">
        <v>108</v>
      </c>
      <c r="B54" s="2" t="s">
        <v>109</v>
      </c>
      <c r="C54" s="3">
        <v>1600</v>
      </c>
      <c r="D54" s="3">
        <v>732</v>
      </c>
      <c r="E54" s="4">
        <f t="shared" si="4"/>
        <v>0.45750000000000002</v>
      </c>
      <c r="F54" s="4">
        <f>(D54/D6)</f>
        <v>2.811333915724966E-3</v>
      </c>
      <c r="G54" s="3">
        <v>1988.3</v>
      </c>
      <c r="H54" s="3">
        <v>924.56</v>
      </c>
      <c r="I54" s="4">
        <f t="shared" si="5"/>
        <v>0.46500025147110596</v>
      </c>
      <c r="J54" s="4">
        <f>(H54/H6)</f>
        <v>3.1269864756887922E-3</v>
      </c>
      <c r="K54" s="4">
        <f t="shared" si="6"/>
        <v>0.79172795708228783</v>
      </c>
      <c r="L54" s="4">
        <f t="shared" si="7"/>
        <v>-7.5002514711059454E-3</v>
      </c>
    </row>
    <row r="55" spans="1:12" s="13" customFormat="1" ht="41.1" customHeight="1">
      <c r="A55" s="5" t="s">
        <v>110</v>
      </c>
      <c r="B55" s="6" t="s">
        <v>111</v>
      </c>
      <c r="C55" s="7">
        <f>SUM(C56:C56)</f>
        <v>80</v>
      </c>
      <c r="D55" s="7">
        <f>SUM(D56:D56)</f>
        <v>9.11</v>
      </c>
      <c r="E55" s="8">
        <f t="shared" si="4"/>
        <v>0.11387499999999999</v>
      </c>
      <c r="F55" s="8">
        <f>(D55/D6)</f>
        <v>3.4988049142424096E-5</v>
      </c>
      <c r="G55" s="7">
        <f>SUM(G56:G56)</f>
        <v>195</v>
      </c>
      <c r="H55" s="7">
        <f>SUM(H56:H56)</f>
        <v>102.21</v>
      </c>
      <c r="I55" s="8">
        <f t="shared" si="5"/>
        <v>0.52415384615384608</v>
      </c>
      <c r="J55" s="8">
        <f>(H55/H6)</f>
        <v>3.4568798961684633E-4</v>
      </c>
      <c r="K55" s="8">
        <f t="shared" si="6"/>
        <v>8.9130222091771849E-2</v>
      </c>
      <c r="L55" s="8">
        <f t="shared" si="7"/>
        <v>-0.41027884615384608</v>
      </c>
    </row>
    <row r="56" spans="1:12" s="13" customFormat="1" ht="21" customHeight="1">
      <c r="A56" s="1" t="s">
        <v>112</v>
      </c>
      <c r="B56" s="2" t="s">
        <v>113</v>
      </c>
      <c r="C56" s="3">
        <v>80</v>
      </c>
      <c r="D56" s="3">
        <v>9.11</v>
      </c>
      <c r="E56" s="4">
        <f t="shared" si="4"/>
        <v>0.11387499999999999</v>
      </c>
      <c r="F56" s="4">
        <f>(D56/D6)</f>
        <v>3.4988049142424096E-5</v>
      </c>
      <c r="G56" s="3">
        <v>195</v>
      </c>
      <c r="H56" s="3">
        <v>102.21</v>
      </c>
      <c r="I56" s="4">
        <f t="shared" si="5"/>
        <v>0.52415384615384608</v>
      </c>
      <c r="J56" s="4">
        <f>(H56/H6)</f>
        <v>3.4568798961684633E-4</v>
      </c>
      <c r="K56" s="4">
        <f t="shared" si="6"/>
        <v>8.9130222091771849E-2</v>
      </c>
      <c r="L56" s="4">
        <f t="shared" si="7"/>
        <v>-0.41027884615384608</v>
      </c>
    </row>
    <row r="57" spans="1:12" s="13" customFormat="1" ht="60.95" customHeight="1">
      <c r="A57" s="5" t="s">
        <v>114</v>
      </c>
      <c r="B57" s="6" t="s">
        <v>115</v>
      </c>
      <c r="C57" s="7"/>
      <c r="D57" s="7"/>
      <c r="E57" s="8"/>
      <c r="F57" s="8"/>
      <c r="G57" s="7"/>
      <c r="H57" s="7"/>
      <c r="I57" s="8"/>
      <c r="J57" s="8"/>
      <c r="K57" s="8"/>
      <c r="L57" s="8"/>
    </row>
    <row r="58" spans="1:12" s="13" customFormat="1" ht="41.1" customHeight="1">
      <c r="A58" s="1" t="s">
        <v>116</v>
      </c>
      <c r="B58" s="2" t="s">
        <v>117</v>
      </c>
      <c r="C58" s="3"/>
      <c r="D58" s="3"/>
      <c r="E58" s="4"/>
      <c r="F58" s="4"/>
      <c r="G58" s="3"/>
      <c r="H58" s="3"/>
      <c r="I58" s="4"/>
      <c r="J58" s="4"/>
      <c r="K58" s="4"/>
      <c r="L58" s="4"/>
    </row>
    <row r="59" spans="1:12" s="13" customFormat="1" ht="21" customHeight="1">
      <c r="A59" s="1" t="s">
        <v>118</v>
      </c>
      <c r="B59" s="2" t="s">
        <v>119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120</v>
      </c>
      <c r="B60" s="2" t="s">
        <v>121</v>
      </c>
      <c r="C60" s="3"/>
      <c r="D60" s="3"/>
      <c r="E60" s="4"/>
      <c r="F60" s="4"/>
      <c r="G60" s="3"/>
      <c r="H60" s="3"/>
      <c r="I60" s="4"/>
      <c r="J60" s="4"/>
      <c r="K60" s="4"/>
      <c r="L60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2017-08-01T11:05:14Z</dcterms:modified>
</cp:coreProperties>
</file>