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E40" i="1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27" l="1"/>
  <c r="L11"/>
  <c r="L26"/>
  <c r="L35"/>
  <c r="K56"/>
  <c r="L30"/>
  <c r="L46"/>
  <c r="L17"/>
  <c r="L42"/>
  <c r="L13"/>
  <c r="L25"/>
  <c r="L34"/>
  <c r="L45"/>
  <c r="L50"/>
  <c r="L57"/>
  <c r="L19"/>
  <c r="L21"/>
  <c r="L14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L6" s="1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<sst xmlns="http://schemas.openxmlformats.org/spreadsheetml/2006/main" count="125" uniqueCount="125">
  <si>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</si>
  <si>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</si>
  <si>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</si>
  <si>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</si>
  <si>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</si>
  <si>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</si>
  <si>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</si>
  <si>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</si>
  <si>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</si>
  <si>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</si>
  <si>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</si>
  <si>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</si>
  <si>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</si>
  <si>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</si>
  <si>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</si>
  <si>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</si>
  <si>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</si>
  <si>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</si>
  <si>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</si>
  <si>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</si>
  <si>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</si>
  <si>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</si>
  <si>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</si>
  <si>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</si>
  <si>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</si>
  <si>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</si>
  <si>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</si>
  <si>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</si>
  <si>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</si>
  <si>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</si>
  <si>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</si>
  <si>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</si>
  <si>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</si>
  <si>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</si>
  <si>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</si>
  <si>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</si>
  <si>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</si>
  <si>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</si>
  <si>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</si>
  <si>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</si>
  <si>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</si>
  <si>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</si>
  <si>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</si>
  <si>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</si>
  <si>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</si>
  <si>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</si>
  <si>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</si>
  <si>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</si>
  <si>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</si>
  <si>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</si>
  <si>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</si>
  <si>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</si>
  <si>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</si>
  <si>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</si>
  <si>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</si>
  <si>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</si>
  <si>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</si>
  <si>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</si>
  <si>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</si>
  <si>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</si>
  <si>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</si>
  <si>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</si>
  <si>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</si>
  <si>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</si>
  <si>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</si>
  <si>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</si>
  <si>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</si>
  <si>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</si>
  <si>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</si>
  <si>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</si>
  <si>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</si>
  <si>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</si>
  <si>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</si>
  <si>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</si>
  <si>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</si>
  <si>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</si>
  <si>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</si>
  <si>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</si>
  <si>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</si>
  <si>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</si>
  <si>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</si>
  <si>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</si>
  <si>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</si>
  <si>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</si>
  <si>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</si>
  <si>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</si>
  <si>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</si>
  <si>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</si>
  <si>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</si>
  <si>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</si>
  <si>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</si>
  <si>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</si>
  <si>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</si>
  <si>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</si>
  <si>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</si>
  <si>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</si>
  <si>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</si>
  <si>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</si>
  <si>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</si>
  <si>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</si>
  <si>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</si>
  <si>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</si>
  <si>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</si>
  <si>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</si>
  <si>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</si>
  <si>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</si>
  <si>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</si>
  <si>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</si>
  <si>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</si>
  <si>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</si>
  <si>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</si>
  <si>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</si>
  <si>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</si>
  <si>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</si>
  <si>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</si>
  <si>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</si>
  <si>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</si>
  <si>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</si>
  <si>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</si>
  <si>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</si>
  <si>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</si>
  <si>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</si>
  <si>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</si>
  <si>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январь-октябрь месяц 2017 года, 2016 года в разрезе разделов, подразделов классификации расходов</t>
  </si>
  <si>
    <t>за январь-октябрь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</si>
</sst>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topLeftCell="A37" workbookViewId="0">
      <selection activeCell="H59" sqref="H59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9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ht="21.75" customHeight="1">
      <c r="A2" s="1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8"/>
      <c r="O2" s="18"/>
    </row>
    <row r="3" spans="1: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8"/>
    </row>
    <row r="4" spans="1:15" s="13" customFormat="1" ht="20.100000000000001" customHeight="1">
      <c r="A4" s="21" t="s">
        <v>0</v>
      </c>
      <c r="B4" s="22" t="s">
        <v>1</v>
      </c>
      <c r="C4" s="16" t="s">
        <v>124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>
      <c r="A5" s="21"/>
      <c r="B5" s="22"/>
      <c r="C5" s="23" t="s">
        <v>3</v>
      </c>
      <c r="D5" s="23" t="s">
        <v>4</v>
      </c>
      <c r="E5" s="16" t="s">
        <v>5</v>
      </c>
      <c r="F5" s="16" t="s">
        <v>6</v>
      </c>
      <c r="G5" s="23" t="s">
        <v>7</v>
      </c>
      <c r="H5" s="23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549042.13</v>
      </c>
      <c r="D6" s="3">
        <f>(D7+D16+D18+D23+D32+D37+D43+D47+D52+D56+D54)</f>
        <v>428340.01</v>
      </c>
      <c r="E6" s="4">
        <f t="shared" ref="E6:E37" si="0">(D6/C6)</f>
        <v>0.7801587284385626</v>
      </c>
      <c r="F6" s="4">
        <v>1</v>
      </c>
      <c r="G6" s="3">
        <f>(G7+G16+G18+G23+G32+G37+G43+G47+G52+G56+G54)</f>
        <v>626841.30999999994</v>
      </c>
      <c r="H6" s="3">
        <f>(H7+H16+H18+H23+H32+H37+H43+H47+H52+H56+H54)</f>
        <v>516248.46</v>
      </c>
      <c r="I6" s="4">
        <f t="shared" ref="I6:I37" si="1">(H6/G6)</f>
        <v>0.82357121613443129</v>
      </c>
      <c r="J6" s="4">
        <v>1</v>
      </c>
      <c r="K6" s="4">
        <f t="shared" ref="K6:K37" si="2">(D6/H6)</f>
        <v>0.82971678017208994</v>
      </c>
      <c r="L6" s="14">
        <f t="shared" ref="L6:L37" si="3">(E6-I6)</f>
        <v>-4.3412487695868696E-2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72421.320000000007</v>
      </c>
      <c r="D7" s="7">
        <f>SUM(D8:D15)</f>
        <v>59193.47</v>
      </c>
      <c r="E7" s="8">
        <f t="shared" si="0"/>
        <v>0.81734867577669112</v>
      </c>
      <c r="F7" s="8">
        <f>(D7/D6)</f>
        <v>0.13819271750962511</v>
      </c>
      <c r="G7" s="7">
        <f>SUM(G8:G15)</f>
        <v>64920.19</v>
      </c>
      <c r="H7" s="7">
        <f>SUM(H8:H15)</f>
        <v>53548.63</v>
      </c>
      <c r="I7" s="8">
        <f t="shared" si="1"/>
        <v>0.82483785090585837</v>
      </c>
      <c r="J7" s="8">
        <f>(H7/H6)</f>
        <v>0.10372646922762732</v>
      </c>
      <c r="K7" s="8">
        <f t="shared" si="2"/>
        <v>1.1054152085683613</v>
      </c>
      <c r="L7" s="15">
        <f t="shared" si="3"/>
        <v>-7.489175129167247E-3</v>
      </c>
    </row>
    <row r="8" spans="1:15" s="13" customFormat="1" ht="41.1" customHeight="1">
      <c r="A8" s="1" t="s">
        <v>16</v>
      </c>
      <c r="B8" s="2" t="s">
        <v>17</v>
      </c>
      <c r="C8" s="3">
        <v>5809.44</v>
      </c>
      <c r="D8" s="3">
        <v>4913.53</v>
      </c>
      <c r="E8" s="4">
        <f t="shared" si="0"/>
        <v>0.84578375884766865</v>
      </c>
      <c r="F8" s="4">
        <f>(D8/D6)</f>
        <v>1.1471097458301875E-2</v>
      </c>
      <c r="G8" s="3">
        <v>5543.82</v>
      </c>
      <c r="H8" s="3">
        <v>4736.01</v>
      </c>
      <c r="I8" s="4">
        <f t="shared" si="1"/>
        <v>0.85428639457991074</v>
      </c>
      <c r="J8" s="4">
        <f>(H8/H6)</f>
        <v>9.1738966155947461E-3</v>
      </c>
      <c r="K8" s="4">
        <f t="shared" si="2"/>
        <v>1.0374830289631989</v>
      </c>
      <c r="L8" s="14">
        <f t="shared" si="3"/>
        <v>-8.5026357322420809E-3</v>
      </c>
    </row>
    <row r="9" spans="1:15" s="13" customFormat="1" ht="60.95" customHeight="1">
      <c r="A9" s="1" t="s">
        <v>18</v>
      </c>
      <c r="B9" s="2" t="s">
        <v>19</v>
      </c>
      <c r="C9" s="3">
        <v>850.38</v>
      </c>
      <c r="D9" s="3">
        <v>676.08</v>
      </c>
      <c r="E9" s="4">
        <f t="shared" si="0"/>
        <v>0.79503280886192063</v>
      </c>
      <c r="F9" s="4">
        <f>(D9/D6)</f>
        <v>1.578372284204784E-3</v>
      </c>
      <c r="G9" s="3">
        <v>637.4</v>
      </c>
      <c r="H9" s="3">
        <v>499.65</v>
      </c>
      <c r="I9" s="4">
        <f t="shared" si="1"/>
        <v>0.78388766865390647</v>
      </c>
      <c r="J9" s="4">
        <f>(H9/H6)</f>
        <v>9.6784792345918074E-4</v>
      </c>
      <c r="K9" s="4">
        <f t="shared" si="2"/>
        <v>1.3531071750225159</v>
      </c>
      <c r="L9" s="14">
        <f t="shared" si="3"/>
        <v>1.1145140208014159E-2</v>
      </c>
    </row>
    <row r="10" spans="1:15" s="13" customFormat="1" ht="60.95" customHeight="1">
      <c r="A10" s="1" t="s">
        <v>20</v>
      </c>
      <c r="B10" s="2" t="s">
        <v>21</v>
      </c>
      <c r="C10" s="3">
        <v>29823.15</v>
      </c>
      <c r="D10" s="3">
        <v>23432.78</v>
      </c>
      <c r="E10" s="4">
        <f t="shared" si="0"/>
        <v>0.78572451266884946</v>
      </c>
      <c r="F10" s="4">
        <f>(D10/D6)</f>
        <v>5.4706026644580782E-2</v>
      </c>
      <c r="G10" s="3">
        <v>26174.85</v>
      </c>
      <c r="H10" s="3">
        <v>21229.01</v>
      </c>
      <c r="I10" s="4">
        <f t="shared" si="1"/>
        <v>0.81104609959560414</v>
      </c>
      <c r="J10" s="4">
        <f>(H10/H6)</f>
        <v>4.1121691675361116E-2</v>
      </c>
      <c r="K10" s="4">
        <f t="shared" si="2"/>
        <v>1.1038093627540804</v>
      </c>
      <c r="L10" s="14">
        <f t="shared" si="3"/>
        <v>-2.532158692675468E-2</v>
      </c>
    </row>
    <row r="11" spans="1:15" s="13" customFormat="1" ht="21" customHeight="1">
      <c r="A11" s="1" t="s">
        <v>22</v>
      </c>
      <c r="B11" s="2" t="s">
        <v>23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 t="e">
        <f t="shared" si="3"/>
        <v>#DIV/0!</v>
      </c>
    </row>
    <row r="12" spans="1:15" s="13" customFormat="1" ht="41.1" customHeight="1">
      <c r="A12" s="1" t="s">
        <v>24</v>
      </c>
      <c r="B12" s="2" t="s">
        <v>25</v>
      </c>
      <c r="C12" s="3">
        <v>8521.65</v>
      </c>
      <c r="D12" s="3">
        <v>7279.72</v>
      </c>
      <c r="E12" s="4">
        <f t="shared" si="0"/>
        <v>0.85426179202384522</v>
      </c>
      <c r="F12" s="4">
        <f>(D12/D6)</f>
        <v>1.6995190339562257E-2</v>
      </c>
      <c r="G12" s="3">
        <v>8818.9500000000007</v>
      </c>
      <c r="H12" s="3">
        <v>7232.21</v>
      </c>
      <c r="I12" s="4">
        <f t="shared" si="1"/>
        <v>0.8200760861553813</v>
      </c>
      <c r="J12" s="4">
        <f>(H12/H6)</f>
        <v>1.400916527673516E-2</v>
      </c>
      <c r="K12" s="4">
        <f t="shared" si="2"/>
        <v>1.0065692229622758</v>
      </c>
      <c r="L12" s="14">
        <f t="shared" si="3"/>
        <v>3.4185705868463923E-2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>
        <v>50</v>
      </c>
      <c r="E13" s="4">
        <f t="shared" si="0"/>
        <v>1</v>
      </c>
      <c r="F13" s="4">
        <f>(D13/D6)</f>
        <v>1.1672969797988285E-4</v>
      </c>
      <c r="G13" s="3">
        <v>50</v>
      </c>
      <c r="H13" s="3">
        <v>50</v>
      </c>
      <c r="I13" s="4">
        <f t="shared" si="1"/>
        <v>1</v>
      </c>
      <c r="J13" s="4">
        <f>(H13/H6)</f>
        <v>9.6852589158328908E-5</v>
      </c>
      <c r="K13" s="4">
        <f t="shared" si="2"/>
        <v>1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72.27</v>
      </c>
      <c r="D14" s="3"/>
      <c r="E14" s="4">
        <f t="shared" si="0"/>
        <v>0</v>
      </c>
      <c r="F14" s="4">
        <f>(D14/D6)</f>
        <v>0</v>
      </c>
      <c r="G14" s="3">
        <v>48.43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27294.43</v>
      </c>
      <c r="D15" s="3">
        <v>22841.360000000001</v>
      </c>
      <c r="E15" s="4">
        <f t="shared" si="0"/>
        <v>0.83685059552443486</v>
      </c>
      <c r="F15" s="4">
        <f>(D15/D6)</f>
        <v>5.3325301084995537E-2</v>
      </c>
      <c r="G15" s="3">
        <v>23643.58</v>
      </c>
      <c r="H15" s="3">
        <v>19801.75</v>
      </c>
      <c r="I15" s="4">
        <f t="shared" si="1"/>
        <v>0.83751064771071038</v>
      </c>
      <c r="J15" s="4">
        <f>(H15/H6)</f>
        <v>3.835701514731879E-2</v>
      </c>
      <c r="K15" s="4">
        <f t="shared" si="2"/>
        <v>1.15350208946179</v>
      </c>
      <c r="L15" s="14">
        <f t="shared" si="3"/>
        <v>-6.6005218627551709E-4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915.6</v>
      </c>
      <c r="D16" s="7">
        <f>SUM(D17:D17)</f>
        <v>663.46</v>
      </c>
      <c r="E16" s="8">
        <f t="shared" si="0"/>
        <v>0.72461773700305809</v>
      </c>
      <c r="F16" s="8">
        <f>(D16/D6)</f>
        <v>1.5489097084346616E-3</v>
      </c>
      <c r="G16" s="7">
        <f>SUM(G17:G17)</f>
        <v>943.5</v>
      </c>
      <c r="H16" s="7">
        <f>SUM(H17:H17)</f>
        <v>673.81</v>
      </c>
      <c r="I16" s="8">
        <f t="shared" si="1"/>
        <v>0.71416004239533648</v>
      </c>
      <c r="J16" s="8">
        <f>(H16/H6)</f>
        <v>1.3052048620154719E-3</v>
      </c>
      <c r="K16" s="8">
        <f t="shared" si="2"/>
        <v>0.98463958682714725</v>
      </c>
      <c r="L16" s="8">
        <f t="shared" si="3"/>
        <v>1.0457694607721613E-2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663.46</v>
      </c>
      <c r="E17" s="4">
        <f t="shared" si="0"/>
        <v>0.72461773700305809</v>
      </c>
      <c r="F17" s="4">
        <f>(D17/D6)</f>
        <v>1.5489097084346616E-3</v>
      </c>
      <c r="G17" s="3">
        <v>943.5</v>
      </c>
      <c r="H17" s="3">
        <v>673.81</v>
      </c>
      <c r="I17" s="4">
        <f t="shared" si="1"/>
        <v>0.71416004239533648</v>
      </c>
      <c r="J17" s="4">
        <f>(H17/H6)</f>
        <v>1.3052048620154719E-3</v>
      </c>
      <c r="K17" s="4">
        <f t="shared" si="2"/>
        <v>0.98463958682714725</v>
      </c>
      <c r="L17" s="4">
        <f t="shared" si="3"/>
        <v>1.0457694607721613E-2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6718.12</v>
      </c>
      <c r="D18" s="7">
        <f>SUM(D19:D22)</f>
        <v>4926.8500000000004</v>
      </c>
      <c r="E18" s="8">
        <f t="shared" si="0"/>
        <v>0.73336737063345114</v>
      </c>
      <c r="F18" s="8">
        <f>(D18/D6)</f>
        <v>1.1502194249843717E-2</v>
      </c>
      <c r="G18" s="7">
        <f>SUM(G19:G22)</f>
        <v>6300.1</v>
      </c>
      <c r="H18" s="7">
        <f>SUM(H19:H22)</f>
        <v>4839.1400000000003</v>
      </c>
      <c r="I18" s="8">
        <f t="shared" si="1"/>
        <v>0.76810526817034652</v>
      </c>
      <c r="J18" s="8">
        <f>(H18/H6)</f>
        <v>9.3736647659927157E-3</v>
      </c>
      <c r="K18" s="8">
        <f t="shared" si="2"/>
        <v>1.0181251214058697</v>
      </c>
      <c r="L18" s="15">
        <f t="shared" si="3"/>
        <v>-3.4737897536895379E-2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>
        <v>20.9</v>
      </c>
      <c r="H19" s="3">
        <v>20.9</v>
      </c>
      <c r="I19" s="4">
        <f t="shared" si="1"/>
        <v>1</v>
      </c>
      <c r="J19" s="4">
        <f>(H19/H6)</f>
        <v>4.0484382268181486E-5</v>
      </c>
      <c r="K19" s="4">
        <f t="shared" si="2"/>
        <v>0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3444.73</v>
      </c>
      <c r="D20" s="3">
        <v>2577.2399999999998</v>
      </c>
      <c r="E20" s="4">
        <f t="shared" si="0"/>
        <v>0.74816894212318519</v>
      </c>
      <c r="F20" s="4">
        <f>(D20/D6)</f>
        <v>6.0168089364334649E-3</v>
      </c>
      <c r="G20" s="3">
        <v>3237.16</v>
      </c>
      <c r="H20" s="3">
        <v>2776.03</v>
      </c>
      <c r="I20" s="4">
        <f t="shared" si="1"/>
        <v>0.85755106327768793</v>
      </c>
      <c r="J20" s="4">
        <f>(H20/H6)</f>
        <v>5.3773138616239171E-3</v>
      </c>
      <c r="K20" s="4">
        <f t="shared" si="2"/>
        <v>0.92839054332986304</v>
      </c>
      <c r="L20" s="14">
        <f t="shared" si="3"/>
        <v>-0.10938212115450274</v>
      </c>
    </row>
    <row r="21" spans="1:12" s="13" customFormat="1" ht="21" customHeight="1">
      <c r="A21" s="1" t="s">
        <v>40</v>
      </c>
      <c r="B21" s="2" t="s">
        <v>41</v>
      </c>
      <c r="C21" s="3">
        <v>3273.39</v>
      </c>
      <c r="D21" s="3">
        <v>2349.61</v>
      </c>
      <c r="E21" s="4">
        <f t="shared" si="0"/>
        <v>0.7177910362040576</v>
      </c>
      <c r="F21" s="4">
        <f>(D21/D6)</f>
        <v>5.4853853134102515E-3</v>
      </c>
      <c r="G21" s="3">
        <v>3042.04</v>
      </c>
      <c r="H21" s="3">
        <v>2042.21</v>
      </c>
      <c r="I21" s="4">
        <f t="shared" si="1"/>
        <v>0.67132910809851287</v>
      </c>
      <c r="J21" s="4">
        <f>(H21/H6)</f>
        <v>3.9558665221006177E-3</v>
      </c>
      <c r="K21" s="4">
        <f t="shared" si="2"/>
        <v>1.1505232077014607</v>
      </c>
      <c r="L21" s="4">
        <f t="shared" si="3"/>
        <v>4.6461928105544725E-2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36451.839999999997</v>
      </c>
      <c r="D23" s="7">
        <f>SUM(D24:D31)</f>
        <v>24357.309999999998</v>
      </c>
      <c r="E23" s="8">
        <f t="shared" si="0"/>
        <v>0.6682052264028373</v>
      </c>
      <c r="F23" s="8">
        <f>(D23/D6)</f>
        <v>5.6864428798047602E-2</v>
      </c>
      <c r="G23" s="7">
        <f>SUM(G24:G31)</f>
        <v>36534.810000000005</v>
      </c>
      <c r="H23" s="7">
        <f>SUM(H24:H31)</f>
        <v>22271.489999999998</v>
      </c>
      <c r="I23" s="8">
        <f t="shared" si="1"/>
        <v>0.60959643693233923</v>
      </c>
      <c r="J23" s="8">
        <f>(H23/H6)</f>
        <v>4.3141029418276612E-2</v>
      </c>
      <c r="K23" s="8">
        <f t="shared" si="2"/>
        <v>1.0936542638144102</v>
      </c>
      <c r="L23" s="15">
        <f t="shared" si="3"/>
        <v>5.8608789470498079E-2</v>
      </c>
    </row>
    <row r="24" spans="1:12" s="13" customFormat="1" ht="21" customHeight="1">
      <c r="A24" s="1" t="s">
        <v>46</v>
      </c>
      <c r="B24" s="2" t="s">
        <v>47</v>
      </c>
      <c r="C24" s="3">
        <v>354.9</v>
      </c>
      <c r="D24" s="3">
        <v>329.76</v>
      </c>
      <c r="E24" s="4">
        <f t="shared" si="0"/>
        <v>0.92916314454775994</v>
      </c>
      <c r="F24" s="4">
        <f>(D24/D6)</f>
        <v>7.6985570411692336E-4</v>
      </c>
      <c r="G24" s="3">
        <v>300</v>
      </c>
      <c r="H24" s="3">
        <v>278.11</v>
      </c>
      <c r="I24" s="4">
        <f t="shared" si="1"/>
        <v>0.92703333333333338</v>
      </c>
      <c r="J24" s="4">
        <f>(H24/H6)</f>
        <v>5.387134714164571E-4</v>
      </c>
      <c r="K24" s="4">
        <f t="shared" si="2"/>
        <v>1.1857178814138289</v>
      </c>
      <c r="L24" s="14">
        <f t="shared" si="3"/>
        <v>2.1298112144265691E-3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9537.93</v>
      </c>
      <c r="D26" s="3">
        <v>6753.42</v>
      </c>
      <c r="E26" s="4">
        <f t="shared" si="0"/>
        <v>0.7080592958849562</v>
      </c>
      <c r="F26" s="4">
        <f>(D26/D6)</f>
        <v>1.5766493538626008E-2</v>
      </c>
      <c r="G26" s="3">
        <v>17485.79</v>
      </c>
      <c r="H26" s="3">
        <v>7226.76</v>
      </c>
      <c r="I26" s="4">
        <f t="shared" si="1"/>
        <v>0.41329330845217743</v>
      </c>
      <c r="J26" s="4">
        <f>(H26/H6)</f>
        <v>1.3998608344516902E-2</v>
      </c>
      <c r="K26" s="4">
        <f t="shared" si="2"/>
        <v>0.934501768427345</v>
      </c>
      <c r="L26" s="14">
        <f t="shared" si="3"/>
        <v>0.29476598743277876</v>
      </c>
    </row>
    <row r="27" spans="1:12" s="13" customFormat="1" ht="21" customHeight="1">
      <c r="A27" s="1" t="s">
        <v>52</v>
      </c>
      <c r="B27" s="2" t="s">
        <v>53</v>
      </c>
      <c r="C27" s="3"/>
      <c r="D27" s="3"/>
      <c r="E27" s="4" t="e">
        <f t="shared" si="0"/>
        <v>#DIV/0!</v>
      </c>
      <c r="F27" s="4">
        <f>(D27/D6)</f>
        <v>0</v>
      </c>
      <c r="G27" s="3">
        <v>99.8</v>
      </c>
      <c r="H27" s="3">
        <v>99.8</v>
      </c>
      <c r="I27" s="4">
        <f t="shared" si="1"/>
        <v>1</v>
      </c>
      <c r="J27" s="4">
        <f>(H27/H6)</f>
        <v>1.9331776796002452E-4</v>
      </c>
      <c r="K27" s="4">
        <f t="shared" si="2"/>
        <v>0</v>
      </c>
      <c r="L27" s="4" t="e">
        <f t="shared" si="3"/>
        <v>#DIV/0!</v>
      </c>
    </row>
    <row r="28" spans="1:12" s="13" customFormat="1" ht="21" customHeight="1">
      <c r="A28" s="1" t="s">
        <v>54</v>
      </c>
      <c r="B28" s="2" t="s">
        <v>55</v>
      </c>
      <c r="C28" s="3">
        <v>555</v>
      </c>
      <c r="D28" s="3">
        <v>418.92</v>
      </c>
      <c r="E28" s="4">
        <f t="shared" si="0"/>
        <v>0.75481081081081081</v>
      </c>
      <c r="F28" s="4">
        <f>(D28/D6)</f>
        <v>9.7800810155465059E-4</v>
      </c>
      <c r="G28" s="3">
        <v>406.08</v>
      </c>
      <c r="H28" s="3">
        <v>406.08</v>
      </c>
      <c r="I28" s="4">
        <f t="shared" si="1"/>
        <v>1</v>
      </c>
      <c r="J28" s="4">
        <f>(H28/H6)</f>
        <v>7.865979881082841E-4</v>
      </c>
      <c r="K28" s="4">
        <f t="shared" si="2"/>
        <v>1.0316193853427897</v>
      </c>
      <c r="L28" s="14">
        <f t="shared" si="3"/>
        <v>-0.24518918918918919</v>
      </c>
    </row>
    <row r="29" spans="1:12" s="13" customFormat="1" ht="21" customHeight="1">
      <c r="A29" s="1" t="s">
        <v>56</v>
      </c>
      <c r="B29" s="2" t="s">
        <v>57</v>
      </c>
      <c r="C29" s="3">
        <v>20493.14</v>
      </c>
      <c r="D29" s="3">
        <v>13098.54</v>
      </c>
      <c r="E29" s="4">
        <f t="shared" si="0"/>
        <v>0.63916705785448213</v>
      </c>
      <c r="F29" s="4">
        <f>(D29/D6)</f>
        <v>3.0579772363548297E-2</v>
      </c>
      <c r="G29" s="3">
        <v>13784.76</v>
      </c>
      <c r="H29" s="3">
        <v>10737.79</v>
      </c>
      <c r="I29" s="4">
        <f t="shared" si="1"/>
        <v>0.77896096848983953</v>
      </c>
      <c r="J29" s="4">
        <f>(H29/H6)</f>
        <v>2.0799655266768254E-2</v>
      </c>
      <c r="K29" s="4">
        <f t="shared" si="2"/>
        <v>1.2198543648180864</v>
      </c>
      <c r="L29" s="4">
        <f t="shared" si="3"/>
        <v>-0.1397939106353574</v>
      </c>
    </row>
    <row r="30" spans="1:12" s="13" customFormat="1" ht="21" customHeight="1">
      <c r="A30" s="1" t="s">
        <v>58</v>
      </c>
      <c r="B30" s="2" t="s">
        <v>59</v>
      </c>
      <c r="C30" s="3">
        <v>601.16999999999996</v>
      </c>
      <c r="D30" s="3"/>
      <c r="E30" s="4">
        <f t="shared" si="0"/>
        <v>0</v>
      </c>
      <c r="F30" s="4">
        <f>(D30/D6)</f>
        <v>0</v>
      </c>
      <c r="G30" s="3">
        <v>659.81</v>
      </c>
      <c r="H30" s="3">
        <v>579.21</v>
      </c>
      <c r="I30" s="4">
        <f t="shared" si="1"/>
        <v>0.87784362164865659</v>
      </c>
      <c r="J30" s="4">
        <f>(H30/H6)</f>
        <v>1.121959763327914E-3</v>
      </c>
      <c r="K30" s="4">
        <f t="shared" si="2"/>
        <v>0</v>
      </c>
      <c r="L30" s="4">
        <f t="shared" si="3"/>
        <v>-0.87784362164865659</v>
      </c>
    </row>
    <row r="31" spans="1:12" s="13" customFormat="1" ht="21" customHeight="1">
      <c r="A31" s="1" t="s">
        <v>60</v>
      </c>
      <c r="B31" s="2" t="s">
        <v>61</v>
      </c>
      <c r="C31" s="3">
        <v>4909.7</v>
      </c>
      <c r="D31" s="3">
        <v>3756.67</v>
      </c>
      <c r="E31" s="4">
        <f t="shared" si="0"/>
        <v>0.76515265698515189</v>
      </c>
      <c r="F31" s="4">
        <f>(D31/D6)</f>
        <v>8.7702990902017303E-3</v>
      </c>
      <c r="G31" s="3">
        <v>3798.57</v>
      </c>
      <c r="H31" s="3">
        <v>2943.74</v>
      </c>
      <c r="I31" s="4">
        <f t="shared" si="1"/>
        <v>0.77496005075594232</v>
      </c>
      <c r="J31" s="4">
        <f>(H31/H6)</f>
        <v>5.7021768161787823E-3</v>
      </c>
      <c r="K31" s="4">
        <f t="shared" si="2"/>
        <v>1.2761555028637042</v>
      </c>
      <c r="L31" s="4">
        <f t="shared" si="3"/>
        <v>-9.8073937707904291E-3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27847.95</v>
      </c>
      <c r="D32" s="7">
        <f>SUM(D33:D36)</f>
        <v>23761.85</v>
      </c>
      <c r="E32" s="8">
        <f t="shared" si="0"/>
        <v>0.85327106663147545</v>
      </c>
      <c r="F32" s="8">
        <f>(D32/D6)</f>
        <v>5.5474271478865585E-2</v>
      </c>
      <c r="G32" s="7">
        <f>SUM(G33:G36)</f>
        <v>150462.71</v>
      </c>
      <c r="H32" s="7">
        <f>SUM(H33:H36)</f>
        <v>135690.78000000003</v>
      </c>
      <c r="I32" s="8">
        <f t="shared" si="1"/>
        <v>0.9018233155577221</v>
      </c>
      <c r="J32" s="8">
        <f>(H32/H6)</f>
        <v>0.26284006735826393</v>
      </c>
      <c r="K32" s="8">
        <f t="shared" si="2"/>
        <v>0.17511764616578956</v>
      </c>
      <c r="L32" s="8">
        <f t="shared" si="3"/>
        <v>-4.8552248926246655E-2</v>
      </c>
    </row>
    <row r="33" spans="1:12" s="13" customFormat="1" ht="21" customHeight="1">
      <c r="A33" s="1" t="s">
        <v>64</v>
      </c>
      <c r="B33" s="2" t="s">
        <v>65</v>
      </c>
      <c r="C33" s="3">
        <v>11342.73</v>
      </c>
      <c r="D33" s="3">
        <v>10107.15</v>
      </c>
      <c r="E33" s="4">
        <f t="shared" si="0"/>
        <v>0.89106855227974213</v>
      </c>
      <c r="F33" s="4">
        <f>(D33/D6)</f>
        <v>2.3596091338747457E-2</v>
      </c>
      <c r="G33" s="3">
        <v>134752.24</v>
      </c>
      <c r="H33" s="3">
        <v>124268.83</v>
      </c>
      <c r="I33" s="4">
        <f t="shared" si="1"/>
        <v>0.92220233222097092</v>
      </c>
      <c r="J33" s="4">
        <f>(H33/H6)</f>
        <v>0.24071515874352439</v>
      </c>
      <c r="K33" s="4">
        <f t="shared" si="2"/>
        <v>8.1332945679137722E-2</v>
      </c>
      <c r="L33" s="4">
        <f t="shared" si="3"/>
        <v>-3.113377994122879E-2</v>
      </c>
    </row>
    <row r="34" spans="1:12" s="13" customFormat="1" ht="21" customHeight="1">
      <c r="A34" s="1" t="s">
        <v>66</v>
      </c>
      <c r="B34" s="2" t="s">
        <v>67</v>
      </c>
      <c r="C34" s="3">
        <v>419.5</v>
      </c>
      <c r="D34" s="3">
        <v>333.95</v>
      </c>
      <c r="E34" s="4">
        <f t="shared" si="0"/>
        <v>0.79606674612634087</v>
      </c>
      <c r="F34" s="4">
        <f>(D34/D6)</f>
        <v>7.796376528076375E-4</v>
      </c>
      <c r="G34" s="3">
        <v>3768.35</v>
      </c>
      <c r="H34" s="3">
        <v>2923.63</v>
      </c>
      <c r="I34" s="4">
        <f t="shared" si="1"/>
        <v>0.77583823158676879</v>
      </c>
      <c r="J34" s="4">
        <f>(H34/H6)</f>
        <v>5.6632227048193035E-3</v>
      </c>
      <c r="K34" s="4">
        <f t="shared" si="2"/>
        <v>0.11422444016513716</v>
      </c>
      <c r="L34" s="4">
        <f t="shared" si="3"/>
        <v>2.0228514539572084E-2</v>
      </c>
    </row>
    <row r="35" spans="1:12" s="13" customFormat="1" ht="21" customHeight="1">
      <c r="A35" s="1" t="s">
        <v>68</v>
      </c>
      <c r="B35" s="2" t="s">
        <v>69</v>
      </c>
      <c r="C35" s="3">
        <v>15845.06</v>
      </c>
      <c r="D35" s="3">
        <v>13182.71</v>
      </c>
      <c r="E35" s="4">
        <f t="shared" si="0"/>
        <v>0.831976022810895</v>
      </c>
      <c r="F35" s="4">
        <f>(D35/D6)</f>
        <v>3.0776275137127627E-2</v>
      </c>
      <c r="G35" s="3">
        <v>11523.32</v>
      </c>
      <c r="H35" s="3">
        <v>8326</v>
      </c>
      <c r="I35" s="4">
        <f t="shared" si="1"/>
        <v>0.72253482503306343</v>
      </c>
      <c r="J35" s="4">
        <f>(H35/H6)</f>
        <v>1.612789314664493E-2</v>
      </c>
      <c r="K35" s="4">
        <f t="shared" si="2"/>
        <v>1.5833185202978619</v>
      </c>
      <c r="L35" s="14">
        <f t="shared" si="3"/>
        <v>0.10944119777783157</v>
      </c>
    </row>
    <row r="36" spans="1:12" s="13" customFormat="1" ht="21" customHeight="1">
      <c r="A36" s="1" t="s">
        <v>70</v>
      </c>
      <c r="B36" s="2" t="s">
        <v>71</v>
      </c>
      <c r="C36" s="3">
        <v>240.66</v>
      </c>
      <c r="D36" s="3">
        <v>138.04</v>
      </c>
      <c r="E36" s="4">
        <f t="shared" si="0"/>
        <v>0.57358929610238507</v>
      </c>
      <c r="F36" s="4">
        <f>(D36/D6)</f>
        <v>3.2226735018286057E-4</v>
      </c>
      <c r="G36" s="3">
        <v>418.8</v>
      </c>
      <c r="H36" s="3">
        <v>172.32</v>
      </c>
      <c r="I36" s="4">
        <f t="shared" si="1"/>
        <v>0.41146131805157593</v>
      </c>
      <c r="J36" s="4">
        <f>(H36/H6)</f>
        <v>3.3379276327526473E-4</v>
      </c>
      <c r="K36" s="4">
        <f t="shared" si="2"/>
        <v>0.80106778087279473</v>
      </c>
      <c r="L36" s="14">
        <f t="shared" si="3"/>
        <v>0.16212797805080914</v>
      </c>
    </row>
    <row r="37" spans="1:12" s="13" customFormat="1" ht="21" customHeight="1">
      <c r="A37" s="5" t="s">
        <v>72</v>
      </c>
      <c r="B37" s="6" t="s">
        <v>73</v>
      </c>
      <c r="C37" s="7">
        <f>SUM(C38:C42)</f>
        <v>301199.19000000006</v>
      </c>
      <c r="D37" s="7">
        <f>SUM(D38:D42)</f>
        <v>243345.44</v>
      </c>
      <c r="E37" s="8">
        <f t="shared" si="0"/>
        <v>0.80792196021509866</v>
      </c>
      <c r="F37" s="8">
        <f>(D37/D6)</f>
        <v>0.56811279431963402</v>
      </c>
      <c r="G37" s="7">
        <f>SUM(G38:G42)</f>
        <v>291660.95</v>
      </c>
      <c r="H37" s="7">
        <f>SUM(H38:H42)</f>
        <v>238597.68</v>
      </c>
      <c r="I37" s="8">
        <f t="shared" si="1"/>
        <v>0.81806522264979242</v>
      </c>
      <c r="J37" s="8">
        <f>(H37/H6)</f>
        <v>0.46217606150340862</v>
      </c>
      <c r="K37" s="8">
        <f t="shared" si="2"/>
        <v>1.0198986008581474</v>
      </c>
      <c r="L37" s="15">
        <f t="shared" si="3"/>
        <v>-1.0143262434693767E-2</v>
      </c>
    </row>
    <row r="38" spans="1:12" s="13" customFormat="1" ht="21" customHeight="1">
      <c r="A38" s="1" t="s">
        <v>74</v>
      </c>
      <c r="B38" s="2" t="s">
        <v>75</v>
      </c>
      <c r="C38" s="3">
        <v>87600.14</v>
      </c>
      <c r="D38" s="3">
        <v>70272.399999999994</v>
      </c>
      <c r="E38" s="4">
        <f t="shared" ref="E38:E57" si="4">(D38/C38)</f>
        <v>0.80219506498505588</v>
      </c>
      <c r="F38" s="4">
        <f>(D38/D6)</f>
        <v>0.16405752056643039</v>
      </c>
      <c r="G38" s="3">
        <v>90276.28</v>
      </c>
      <c r="H38" s="3">
        <v>74241.39</v>
      </c>
      <c r="I38" s="4">
        <f t="shared" ref="I38:I57" si="5">(H38/G38)</f>
        <v>0.82237981006749505</v>
      </c>
      <c r="J38" s="4">
        <f>(H38/H6)</f>
        <v>0.14380941688426538</v>
      </c>
      <c r="K38" s="4">
        <f t="shared" ref="K38:K57" si="6">(D38/H38)</f>
        <v>0.94653938995484854</v>
      </c>
      <c r="L38" s="14">
        <f t="shared" ref="L38:L57" si="7">(E38-I38)</f>
        <v>-2.0184745082439171E-2</v>
      </c>
    </row>
    <row r="39" spans="1:12" s="13" customFormat="1" ht="21" customHeight="1">
      <c r="A39" s="1" t="s">
        <v>76</v>
      </c>
      <c r="B39" s="2" t="s">
        <v>77</v>
      </c>
      <c r="C39" s="3">
        <v>166484.14000000001</v>
      </c>
      <c r="D39" s="3">
        <v>135030.79</v>
      </c>
      <c r="E39" s="4">
        <f t="shared" si="4"/>
        <v>0.81107299470087657</v>
      </c>
      <c r="F39" s="4">
        <f>(D39/D6)</f>
        <v>0.3152420666936997</v>
      </c>
      <c r="G39" s="3">
        <v>166523.01999999999</v>
      </c>
      <c r="H39" s="3">
        <v>138046.28</v>
      </c>
      <c r="I39" s="4">
        <f t="shared" si="5"/>
        <v>0.82899217177300777</v>
      </c>
      <c r="J39" s="4">
        <f>(H39/H6)</f>
        <v>0.26740279283351276</v>
      </c>
      <c r="K39" s="4">
        <f t="shared" si="6"/>
        <v>0.97815594886004908</v>
      </c>
      <c r="L39" s="14">
        <f t="shared" si="7"/>
        <v>-1.7919177072131198E-2</v>
      </c>
    </row>
    <row r="40" spans="1:12" s="13" customFormat="1" ht="21" customHeight="1">
      <c r="A40" s="1" t="s">
        <v>121</v>
      </c>
      <c r="B40" s="2">
        <v>703</v>
      </c>
      <c r="C40" s="3">
        <v>12397.26</v>
      </c>
      <c r="D40" s="3">
        <v>9752.1299999999992</v>
      </c>
      <c r="E40" s="4">
        <f t="shared" si="4"/>
        <v>0.78663591793670529</v>
      </c>
      <c r="F40" s="4"/>
      <c r="G40" s="3"/>
      <c r="H40" s="3"/>
      <c r="I40" s="4"/>
      <c r="J40" s="4"/>
      <c r="K40" s="4"/>
      <c r="L40" s="14"/>
    </row>
    <row r="41" spans="1:12" s="13" customFormat="1" ht="21" customHeight="1">
      <c r="A41" s="1" t="s">
        <v>78</v>
      </c>
      <c r="B41" s="2" t="s">
        <v>79</v>
      </c>
      <c r="C41" s="3">
        <v>9582.2000000000007</v>
      </c>
      <c r="D41" s="3">
        <v>8422.08</v>
      </c>
      <c r="E41" s="4">
        <f t="shared" si="4"/>
        <v>0.87892968211892875</v>
      </c>
      <c r="F41" s="4">
        <f>(D41/D6)</f>
        <v>1.9662137095248236E-2</v>
      </c>
      <c r="G41" s="3">
        <v>8915.4</v>
      </c>
      <c r="H41" s="3">
        <v>7761.94</v>
      </c>
      <c r="I41" s="4">
        <f t="shared" si="5"/>
        <v>0.87062162101532181</v>
      </c>
      <c r="J41" s="4">
        <f>(H41/H6)</f>
        <v>1.503527971783199E-2</v>
      </c>
      <c r="K41" s="4">
        <f t="shared" si="6"/>
        <v>1.0850483255474792</v>
      </c>
      <c r="L41" s="4">
        <f t="shared" si="7"/>
        <v>8.3080611036069341E-3</v>
      </c>
    </row>
    <row r="42" spans="1:12" s="13" customFormat="1" ht="21" customHeight="1">
      <c r="A42" s="1" t="s">
        <v>80</v>
      </c>
      <c r="B42" s="2" t="s">
        <v>81</v>
      </c>
      <c r="C42" s="3">
        <v>25135.45</v>
      </c>
      <c r="D42" s="3">
        <v>19868.04</v>
      </c>
      <c r="E42" s="4">
        <f t="shared" si="4"/>
        <v>0.79043900148992763</v>
      </c>
      <c r="F42" s="4">
        <f>(D42/D6)</f>
        <v>4.6383806173044634E-2</v>
      </c>
      <c r="G42" s="3">
        <v>25946.25</v>
      </c>
      <c r="H42" s="3">
        <v>18548.07</v>
      </c>
      <c r="I42" s="4">
        <f t="shared" si="5"/>
        <v>0.71486515392397743</v>
      </c>
      <c r="J42" s="4">
        <f>(H42/H6)</f>
        <v>3.5928572067798516E-2</v>
      </c>
      <c r="K42" s="4">
        <f t="shared" si="6"/>
        <v>1.0711648166089518</v>
      </c>
      <c r="L42" s="14">
        <f t="shared" si="7"/>
        <v>7.5573847565950203E-2</v>
      </c>
    </row>
    <row r="43" spans="1:12" s="13" customFormat="1" ht="21" customHeight="1">
      <c r="A43" s="5" t="s">
        <v>82</v>
      </c>
      <c r="B43" s="6" t="s">
        <v>83</v>
      </c>
      <c r="C43" s="7">
        <f>SUM(C44:C46)</f>
        <v>79650.28</v>
      </c>
      <c r="D43" s="7">
        <f>SUM(D44:D46)</f>
        <v>52767.689999999995</v>
      </c>
      <c r="E43" s="8">
        <f t="shared" si="4"/>
        <v>0.66249220969468026</v>
      </c>
      <c r="F43" s="8">
        <f>(D43/D6)</f>
        <v>0.12319113033592168</v>
      </c>
      <c r="G43" s="7">
        <f>SUM(G44:G46)</f>
        <v>52211.08</v>
      </c>
      <c r="H43" s="7">
        <f>SUM(H44:H46)</f>
        <v>41257.42</v>
      </c>
      <c r="I43" s="8">
        <f t="shared" si="5"/>
        <v>0.79020430146244813</v>
      </c>
      <c r="J43" s="8">
        <f>(H43/H6)</f>
        <v>7.9917758979852441E-2</v>
      </c>
      <c r="K43" s="8">
        <f t="shared" si="6"/>
        <v>1.2789866647017676</v>
      </c>
      <c r="L43" s="15">
        <f t="shared" si="7"/>
        <v>-0.12771209176776788</v>
      </c>
    </row>
    <row r="44" spans="1:12" s="13" customFormat="1" ht="21" customHeight="1">
      <c r="A44" s="1" t="s">
        <v>84</v>
      </c>
      <c r="B44" s="2" t="s">
        <v>85</v>
      </c>
      <c r="C44" s="3">
        <v>74167.58</v>
      </c>
      <c r="D44" s="3">
        <v>48401.08</v>
      </c>
      <c r="E44" s="4">
        <f t="shared" si="4"/>
        <v>0.65259079506166984</v>
      </c>
      <c r="F44" s="4">
        <f>(D44/D6)</f>
        <v>0.11299686900600296</v>
      </c>
      <c r="G44" s="3">
        <v>46372.9</v>
      </c>
      <c r="H44" s="3">
        <v>36712.6</v>
      </c>
      <c r="I44" s="4">
        <f t="shared" si="5"/>
        <v>0.7916822109464795</v>
      </c>
      <c r="J44" s="4">
        <f>(H44/H6)</f>
        <v>7.111420729468132E-2</v>
      </c>
      <c r="K44" s="4">
        <f t="shared" si="6"/>
        <v>1.3183778866111364</v>
      </c>
      <c r="L44" s="14">
        <f t="shared" si="7"/>
        <v>-0.13909141588480967</v>
      </c>
    </row>
    <row r="45" spans="1:12" s="13" customFormat="1" ht="21" customHeight="1">
      <c r="A45" s="1" t="s">
        <v>86</v>
      </c>
      <c r="B45" s="2" t="s">
        <v>87</v>
      </c>
      <c r="C45" s="3">
        <v>356</v>
      </c>
      <c r="D45" s="3">
        <v>281.33999999999997</v>
      </c>
      <c r="E45" s="4">
        <f t="shared" si="4"/>
        <v>0.7902808988764044</v>
      </c>
      <c r="F45" s="4">
        <f>(D45/D6)</f>
        <v>6.5681466459320472E-4</v>
      </c>
      <c r="G45" s="3">
        <v>326</v>
      </c>
      <c r="H45" s="3">
        <v>235.88</v>
      </c>
      <c r="I45" s="4">
        <f t="shared" si="5"/>
        <v>0.72355828220858898</v>
      </c>
      <c r="J45" s="4">
        <f>(H45/H6)</f>
        <v>4.5691177461333246E-4</v>
      </c>
      <c r="K45" s="4">
        <f t="shared" si="6"/>
        <v>1.1927251144649822</v>
      </c>
      <c r="L45" s="14">
        <f t="shared" si="7"/>
        <v>6.6722616667815426E-2</v>
      </c>
    </row>
    <row r="46" spans="1:12" s="13" customFormat="1" ht="21" customHeight="1">
      <c r="A46" s="1" t="s">
        <v>88</v>
      </c>
      <c r="B46" s="2" t="s">
        <v>89</v>
      </c>
      <c r="C46" s="3">
        <v>5126.7</v>
      </c>
      <c r="D46" s="3">
        <v>4085.27</v>
      </c>
      <c r="E46" s="4">
        <f t="shared" si="4"/>
        <v>0.79686152885872008</v>
      </c>
      <c r="F46" s="4">
        <f>(D46/D6)</f>
        <v>9.5374466653255201E-3</v>
      </c>
      <c r="G46" s="3">
        <v>5512.18</v>
      </c>
      <c r="H46" s="3">
        <v>4308.9399999999996</v>
      </c>
      <c r="I46" s="4">
        <f t="shared" si="5"/>
        <v>0.78171249850331437</v>
      </c>
      <c r="J46" s="4">
        <f>(H46/H6)</f>
        <v>8.3466399105577953E-3</v>
      </c>
      <c r="K46" s="4">
        <f t="shared" si="6"/>
        <v>0.94809164202796981</v>
      </c>
      <c r="L46" s="14">
        <f t="shared" si="7"/>
        <v>1.5149030355405713E-2</v>
      </c>
    </row>
    <row r="47" spans="1:12" s="13" customFormat="1" ht="21" customHeight="1">
      <c r="A47" s="5" t="s">
        <v>90</v>
      </c>
      <c r="B47" s="6" t="s">
        <v>91</v>
      </c>
      <c r="C47" s="7">
        <f>SUM(C48:C51)</f>
        <v>17857.82</v>
      </c>
      <c r="D47" s="7">
        <f>SUM(D48:D51)</f>
        <v>14022.78</v>
      </c>
      <c r="E47" s="8">
        <f t="shared" si="4"/>
        <v>0.78524590347534029</v>
      </c>
      <c r="F47" s="8">
        <f>(D47/D6)</f>
        <v>3.2737497484766835E-2</v>
      </c>
      <c r="G47" s="7">
        <f>SUM(G48:G51)</f>
        <v>18269.599999999999</v>
      </c>
      <c r="H47" s="7">
        <f>SUM(H48:H51)</f>
        <v>14725.12</v>
      </c>
      <c r="I47" s="8">
        <f t="shared" si="5"/>
        <v>0.8059902789333101</v>
      </c>
      <c r="J47" s="8">
        <f>(H47/H6)</f>
        <v>2.8523319953341848E-2</v>
      </c>
      <c r="K47" s="8">
        <f t="shared" si="6"/>
        <v>0.95230327494784417</v>
      </c>
      <c r="L47" s="8">
        <f t="shared" si="7"/>
        <v>-2.074437545796981E-2</v>
      </c>
    </row>
    <row r="48" spans="1:12" s="13" customFormat="1" ht="21" customHeight="1">
      <c r="A48" s="1" t="s">
        <v>92</v>
      </c>
      <c r="B48" s="2" t="s">
        <v>93</v>
      </c>
      <c r="C48" s="3">
        <v>3093.2</v>
      </c>
      <c r="D48" s="3">
        <v>2520.85</v>
      </c>
      <c r="E48" s="4">
        <f t="shared" si="4"/>
        <v>0.81496508470192686</v>
      </c>
      <c r="F48" s="4">
        <f>(D48/D6)</f>
        <v>5.8851611830517533E-3</v>
      </c>
      <c r="G48" s="3">
        <v>3121.5</v>
      </c>
      <c r="H48" s="3">
        <v>2337.31</v>
      </c>
      <c r="I48" s="4">
        <f t="shared" si="5"/>
        <v>0.74877783117091146</v>
      </c>
      <c r="J48" s="4">
        <f>(H48/H6)</f>
        <v>4.5274905033130747E-3</v>
      </c>
      <c r="K48" s="4">
        <f t="shared" si="6"/>
        <v>1.0785261689720234</v>
      </c>
      <c r="L48" s="4">
        <f t="shared" si="7"/>
        <v>6.61872535310154E-2</v>
      </c>
    </row>
    <row r="49" spans="1:12" s="13" customFormat="1" ht="21" customHeight="1">
      <c r="A49" s="1" t="s">
        <v>94</v>
      </c>
      <c r="B49" s="2" t="s">
        <v>95</v>
      </c>
      <c r="C49" s="3">
        <v>474.9</v>
      </c>
      <c r="D49" s="3">
        <v>366.73</v>
      </c>
      <c r="E49" s="4">
        <f t="shared" si="4"/>
        <v>0.77222573173299647</v>
      </c>
      <c r="F49" s="4">
        <f>(D49/D6)</f>
        <v>8.5616564280324877E-4</v>
      </c>
      <c r="G49" s="3">
        <v>7647.76</v>
      </c>
      <c r="H49" s="3">
        <v>6126.21</v>
      </c>
      <c r="I49" s="4">
        <f t="shared" si="5"/>
        <v>0.80104631944517091</v>
      </c>
      <c r="J49" s="4">
        <f>(H49/H6)</f>
        <v>1.1866786004552923E-2</v>
      </c>
      <c r="K49" s="4">
        <f t="shared" si="6"/>
        <v>5.9862459824263289E-2</v>
      </c>
      <c r="L49" s="4">
        <f t="shared" si="7"/>
        <v>-2.8820587712174439E-2</v>
      </c>
    </row>
    <row r="50" spans="1:12" s="13" customFormat="1" ht="21" customHeight="1">
      <c r="A50" s="1" t="s">
        <v>96</v>
      </c>
      <c r="B50" s="2" t="s">
        <v>97</v>
      </c>
      <c r="C50" s="3">
        <v>13706.57</v>
      </c>
      <c r="D50" s="3">
        <v>10696.79</v>
      </c>
      <c r="E50" s="4">
        <f t="shared" si="4"/>
        <v>0.78041333462711682</v>
      </c>
      <c r="F50" s="4">
        <f>(D50/D6)</f>
        <v>2.4972661321084624E-2</v>
      </c>
      <c r="G50" s="3">
        <v>6754.72</v>
      </c>
      <c r="H50" s="3">
        <v>5585.25</v>
      </c>
      <c r="I50" s="4">
        <f t="shared" si="5"/>
        <v>0.82686625056256957</v>
      </c>
      <c r="J50" s="4">
        <f>(H50/H6)</f>
        <v>1.0818918471931132E-2</v>
      </c>
      <c r="K50" s="4">
        <f t="shared" si="6"/>
        <v>1.9151855333243812</v>
      </c>
      <c r="L50" s="14">
        <f t="shared" si="7"/>
        <v>-4.6452915935452754E-2</v>
      </c>
    </row>
    <row r="51" spans="1:12" s="13" customFormat="1" ht="21" customHeight="1">
      <c r="A51" s="1" t="s">
        <v>98</v>
      </c>
      <c r="B51" s="2" t="s">
        <v>99</v>
      </c>
      <c r="C51" s="3">
        <v>583.15</v>
      </c>
      <c r="D51" s="3">
        <v>438.41</v>
      </c>
      <c r="E51" s="4">
        <f t="shared" si="4"/>
        <v>0.75179627883048961</v>
      </c>
      <c r="F51" s="4">
        <f>(D51/D6)</f>
        <v>1.0235093378272088E-3</v>
      </c>
      <c r="G51" s="3">
        <v>745.62</v>
      </c>
      <c r="H51" s="3">
        <v>676.35</v>
      </c>
      <c r="I51" s="4">
        <f t="shared" si="5"/>
        <v>0.90709744910276013</v>
      </c>
      <c r="J51" s="4">
        <f>(H51/H6)</f>
        <v>1.3101249735447153E-3</v>
      </c>
      <c r="K51" s="4">
        <f t="shared" si="6"/>
        <v>0.64819989650328969</v>
      </c>
      <c r="L51" s="14">
        <f t="shared" si="7"/>
        <v>-0.15530117027227053</v>
      </c>
    </row>
    <row r="52" spans="1:12" s="13" customFormat="1" ht="21" customHeight="1">
      <c r="A52" s="5" t="s">
        <v>100</v>
      </c>
      <c r="B52" s="6" t="s">
        <v>101</v>
      </c>
      <c r="C52" s="7">
        <f>SUM(C53:C53)</f>
        <v>4361.3999999999996</v>
      </c>
      <c r="D52" s="7">
        <f>SUM(D53:D53)</f>
        <v>3966.04</v>
      </c>
      <c r="E52" s="8">
        <f t="shared" si="4"/>
        <v>0.90935020864859917</v>
      </c>
      <c r="F52" s="8">
        <f>(D52/D6)</f>
        <v>9.2590930275226919E-3</v>
      </c>
      <c r="G52" s="7">
        <f>SUM(G53:G53)</f>
        <v>3361.07</v>
      </c>
      <c r="H52" s="7">
        <f>SUM(H53:H53)</f>
        <v>2958.38</v>
      </c>
      <c r="I52" s="8">
        <f t="shared" si="5"/>
        <v>0.8801899395133097</v>
      </c>
      <c r="J52" s="8">
        <f>(H52/H6)</f>
        <v>5.730535254284342E-3</v>
      </c>
      <c r="K52" s="8">
        <f t="shared" si="6"/>
        <v>1.3406120917529187</v>
      </c>
      <c r="L52" s="15">
        <f t="shared" si="7"/>
        <v>2.9160269135289463E-2</v>
      </c>
    </row>
    <row r="53" spans="1:12" s="13" customFormat="1" ht="21" customHeight="1">
      <c r="A53" s="1" t="s">
        <v>102</v>
      </c>
      <c r="B53" s="2" t="s">
        <v>103</v>
      </c>
      <c r="C53" s="3">
        <v>4361.3999999999996</v>
      </c>
      <c r="D53" s="3">
        <v>3966.04</v>
      </c>
      <c r="E53" s="4">
        <f t="shared" si="4"/>
        <v>0.90935020864859917</v>
      </c>
      <c r="F53" s="4">
        <f>(D53/D6)</f>
        <v>9.2590930275226919E-3</v>
      </c>
      <c r="G53" s="3">
        <v>3361.07</v>
      </c>
      <c r="H53" s="3">
        <v>2958.38</v>
      </c>
      <c r="I53" s="4">
        <f t="shared" si="5"/>
        <v>0.8801899395133097</v>
      </c>
      <c r="J53" s="4">
        <f>(H53/H6)</f>
        <v>5.730535254284342E-3</v>
      </c>
      <c r="K53" s="4">
        <f t="shared" si="6"/>
        <v>1.3406120917529187</v>
      </c>
      <c r="L53" s="4">
        <f t="shared" si="7"/>
        <v>2.9160269135289463E-2</v>
      </c>
    </row>
    <row r="54" spans="1:12" s="13" customFormat="1" ht="21" customHeight="1">
      <c r="A54" s="5" t="s">
        <v>104</v>
      </c>
      <c r="B54" s="6" t="s">
        <v>105</v>
      </c>
      <c r="C54" s="7">
        <f>SUM(C55:C55)</f>
        <v>1600</v>
      </c>
      <c r="D54" s="7">
        <f>SUM(D55:D55)</f>
        <v>1320</v>
      </c>
      <c r="E54" s="8">
        <f t="shared" si="4"/>
        <v>0.82499999999999996</v>
      </c>
      <c r="F54" s="8">
        <f>(D54/D6)</f>
        <v>3.0816640266689071E-3</v>
      </c>
      <c r="G54" s="7">
        <f>SUM(G55:G55)</f>
        <v>1988.3</v>
      </c>
      <c r="H54" s="7">
        <f>SUM(H55:H55)</f>
        <v>1540.93</v>
      </c>
      <c r="I54" s="8">
        <f t="shared" si="5"/>
        <v>0.77499874264447022</v>
      </c>
      <c r="J54" s="8">
        <f>(H54/H6)</f>
        <v>2.9848612042348757E-3</v>
      </c>
      <c r="K54" s="8">
        <f t="shared" si="6"/>
        <v>0.85662554431414795</v>
      </c>
      <c r="L54" s="15">
        <f t="shared" si="7"/>
        <v>5.0001257355529738E-2</v>
      </c>
    </row>
    <row r="55" spans="1:12" s="13" customFormat="1" ht="21" customHeight="1">
      <c r="A55" s="1" t="s">
        <v>106</v>
      </c>
      <c r="B55" s="2" t="s">
        <v>107</v>
      </c>
      <c r="C55" s="3">
        <v>1600</v>
      </c>
      <c r="D55" s="3">
        <v>1320</v>
      </c>
      <c r="E55" s="4">
        <f t="shared" si="4"/>
        <v>0.82499999999999996</v>
      </c>
      <c r="F55" s="4">
        <f>(D55/D6)</f>
        <v>3.0816640266689071E-3</v>
      </c>
      <c r="G55" s="3">
        <v>1988.3</v>
      </c>
      <c r="H55" s="3">
        <v>1540.93</v>
      </c>
      <c r="I55" s="4">
        <f t="shared" si="5"/>
        <v>0.77499874264447022</v>
      </c>
      <c r="J55" s="4">
        <f>(H55/H6)</f>
        <v>2.9848612042348757E-3</v>
      </c>
      <c r="K55" s="4">
        <f t="shared" si="6"/>
        <v>0.85662554431414795</v>
      </c>
      <c r="L55" s="4">
        <f t="shared" si="7"/>
        <v>5.0001257355529738E-2</v>
      </c>
    </row>
    <row r="56" spans="1:12" s="13" customFormat="1" ht="41.1" customHeight="1">
      <c r="A56" s="5" t="s">
        <v>108</v>
      </c>
      <c r="B56" s="6" t="s">
        <v>109</v>
      </c>
      <c r="C56" s="7">
        <f>SUM(C57:C57)</f>
        <v>18.61</v>
      </c>
      <c r="D56" s="7">
        <f>SUM(D57:D57)</f>
        <v>15.12</v>
      </c>
      <c r="E56" s="8">
        <f t="shared" si="4"/>
        <v>0.81246641590542712</v>
      </c>
      <c r="F56" s="8">
        <f>(D56/D6)</f>
        <v>3.529906066911657E-5</v>
      </c>
      <c r="G56" s="7">
        <f>SUM(G57:G57)</f>
        <v>189</v>
      </c>
      <c r="H56" s="7">
        <f>SUM(H57:H57)</f>
        <v>145.08000000000001</v>
      </c>
      <c r="I56" s="8">
        <f t="shared" si="5"/>
        <v>0.76761904761904765</v>
      </c>
      <c r="J56" s="8">
        <f>(H56/H6)</f>
        <v>2.8102747270180721E-4</v>
      </c>
      <c r="K56" s="8">
        <f t="shared" si="6"/>
        <v>0.1042183622828784</v>
      </c>
      <c r="L56" s="8">
        <f t="shared" si="7"/>
        <v>4.4847368286379474E-2</v>
      </c>
    </row>
    <row r="57" spans="1:12" s="13" customFormat="1" ht="21" customHeight="1">
      <c r="A57" s="1" t="s">
        <v>110</v>
      </c>
      <c r="B57" s="2" t="s">
        <v>111</v>
      </c>
      <c r="C57" s="3">
        <v>18.61</v>
      </c>
      <c r="D57" s="3">
        <v>15.12</v>
      </c>
      <c r="E57" s="4">
        <f t="shared" si="4"/>
        <v>0.81246641590542712</v>
      </c>
      <c r="F57" s="4">
        <f>(D57/D6)</f>
        <v>3.529906066911657E-5</v>
      </c>
      <c r="G57" s="3">
        <v>189</v>
      </c>
      <c r="H57" s="3">
        <v>145.08000000000001</v>
      </c>
      <c r="I57" s="4">
        <f t="shared" si="5"/>
        <v>0.76761904761904765</v>
      </c>
      <c r="J57" s="4">
        <f>(H57/H6)</f>
        <v>2.8102747270180721E-4</v>
      </c>
      <c r="K57" s="4">
        <f t="shared" si="6"/>
        <v>0.1042183622828784</v>
      </c>
      <c r="L57" s="4">
        <f t="shared" si="7"/>
        <v>4.4847368286379474E-2</v>
      </c>
    </row>
    <row r="58" spans="1:12" s="13" customFormat="1" ht="60.95" customHeight="1">
      <c r="A58" s="5" t="s">
        <v>112</v>
      </c>
      <c r="B58" s="6" t="s">
        <v>113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114</v>
      </c>
      <c r="B59" s="2" t="s">
        <v>115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116</v>
      </c>
      <c r="B60" s="2" t="s">
        <v>117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118</v>
      </c>
      <c r="B61" s="2" t="s">
        <v>119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7">
    <mergeCell ref="H5"/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2017-11-09T12:08:30Z</dcterms:modified>
</cp:coreProperties>
</file>