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E40" i="1"/>
  <c r="H56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E55"/>
  <c r="E53"/>
  <c r="E51"/>
  <c r="E50"/>
  <c r="E49"/>
  <c r="E48"/>
  <c r="E46"/>
  <c r="E45"/>
  <c r="E44"/>
  <c r="E42"/>
  <c r="E41"/>
  <c r="E39"/>
  <c r="E38"/>
  <c r="E36"/>
  <c r="E35"/>
  <c r="E34"/>
  <c r="E33"/>
  <c r="E31"/>
  <c r="E30"/>
  <c r="E29"/>
  <c r="E28"/>
  <c r="E27"/>
  <c r="L27" s="1"/>
  <c r="E26"/>
  <c r="E25"/>
  <c r="E24"/>
  <c r="E22"/>
  <c r="E21"/>
  <c r="E20"/>
  <c r="E19"/>
  <c r="E17"/>
  <c r="E15"/>
  <c r="E14"/>
  <c r="E13"/>
  <c r="E12"/>
  <c r="E11"/>
  <c r="E10"/>
  <c r="E9"/>
  <c r="E8"/>
  <c r="I57"/>
  <c r="I55"/>
  <c r="I53"/>
  <c r="I51"/>
  <c r="I50"/>
  <c r="I49"/>
  <c r="I48"/>
  <c r="I46"/>
  <c r="I45"/>
  <c r="I44"/>
  <c r="I42"/>
  <c r="I41"/>
  <c r="I39"/>
  <c r="I38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L11" l="1"/>
  <c r="L26"/>
  <c r="L35"/>
  <c r="K56"/>
  <c r="L30"/>
  <c r="L46"/>
  <c r="L17"/>
  <c r="L42"/>
  <c r="L13"/>
  <c r="L25"/>
  <c r="L34"/>
  <c r="L45"/>
  <c r="L50"/>
  <c r="L57"/>
  <c r="L19"/>
  <c r="L21"/>
  <c r="L14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<sst xmlns="http://schemas.openxmlformats.org/spreadsheetml/2006/main" count="125" uniqueCount="125">
  <si>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</si>
  <si>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</si>
  <si>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</si>
  <si>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</si>
  <si>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</si>
  <si>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</si>
  <si>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</si>
  <si>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</si>
  <si>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</si>
  <si>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</si>
  <si>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</si>
  <si>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</si>
  <si>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</si>
  <si>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</si>
  <si>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</si>
  <si>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</si>
  <si>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</si>
  <si>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</si>
  <si>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</si>
  <si>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</si>
  <si>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</si>
  <si>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</si>
  <si>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</si>
  <si>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</si>
  <si>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</si>
  <si>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</si>
  <si>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</si>
  <si>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</si>
  <si>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</si>
  <si>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</si>
  <si>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</si>
  <si>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</si>
  <si>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</si>
  <si>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</si>
  <si>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</si>
  <si>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</si>
  <si>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</si>
  <si>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</si>
  <si>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</si>
  <si>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</si>
  <si>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</si>
  <si>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</si>
  <si>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</si>
  <si>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</si>
  <si>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</si>
  <si>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</si>
  <si>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</si>
  <si>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</si>
  <si>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</si>
  <si>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</si>
  <si>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</si>
  <si>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</si>
  <si>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</si>
  <si>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</si>
  <si>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</si>
  <si>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</si>
  <si>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</si>
  <si>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</si>
  <si>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</si>
  <si>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</si>
  <si>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</si>
  <si>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</si>
  <si>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</si>
  <si>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</si>
  <si>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</si>
  <si>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</si>
  <si>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</si>
  <si>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</si>
  <si>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</si>
  <si>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</si>
  <si>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</si>
  <si>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</si>
  <si>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</si>
  <si>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</si>
  <si>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</si>
  <si>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</si>
  <si>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</si>
  <si>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</si>
  <si>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</si>
  <si>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</si>
  <si>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</si>
  <si>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</si>
  <si>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</si>
  <si>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</si>
  <si>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</si>
  <si>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</si>
  <si>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</si>
  <si>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</si>
  <si>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</si>
  <si>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</si>
  <si>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</si>
  <si>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</si>
  <si>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</si>
  <si>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</si>
  <si>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</si>
  <si>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</si>
  <si>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</si>
  <si>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</si>
  <si>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</si>
  <si>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</si>
  <si>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</si>
  <si>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</si>
  <si>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</si>
  <si>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</si>
  <si>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</si>
  <si>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</si>
  <si>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</si>
  <si>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</si>
  <si>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</si>
  <si>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</si>
  <si>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</si>
  <si>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</si>
  <si>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</si>
  <si>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</si>
  <si>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</si>
  <si>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</si>
  <si>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</si>
  <si>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</si>
  <si>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</si>
  <si>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</si>
  <si>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</si>
  <si>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</si>
  <si>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</si>
  <si>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за январь-сентябрь месяц 2017 года</t>
  </si>
  <si>
    <t>Информация об исполнении за январь-сентябрь месяц 2017 года, 2016 года в разрезе разделов, подразделов классификации расходов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</si>
</sst>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G6" sqref="G6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9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</row>
    <row r="2" spans="1:15" ht="21.75" customHeight="1">
      <c r="A2" s="17" t="s">
        <v>124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8"/>
      <c r="O2" s="18"/>
    </row>
    <row r="3" spans="1: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8"/>
      <c r="O3" s="18"/>
    </row>
    <row r="4" spans="1:15" s="13" customFormat="1" ht="20.100000000000001" customHeight="1">
      <c r="A4" s="21" t="s">
        <v>0</v>
      </c>
      <c r="B4" s="22" t="s">
        <v>1</v>
      </c>
      <c r="C4" s="16" t="s">
        <v>123</v>
      </c>
      <c r="D4" s="16"/>
      <c r="E4" s="16"/>
      <c r="F4" s="16"/>
      <c r="G4" s="16" t="s">
        <v>2</v>
      </c>
      <c r="H4" s="16"/>
      <c r="I4" s="16"/>
      <c r="J4" s="16"/>
      <c r="K4" s="16"/>
      <c r="L4" s="16"/>
    </row>
    <row r="5" spans="1:15" s="13" customFormat="1" ht="83.1" customHeight="1">
      <c r="A5" s="21"/>
      <c r="B5" s="22"/>
      <c r="C5" s="23" t="s">
        <v>3</v>
      </c>
      <c r="D5" s="23" t="s">
        <v>4</v>
      </c>
      <c r="E5" s="16" t="s">
        <v>5</v>
      </c>
      <c r="F5" s="16" t="s">
        <v>6</v>
      </c>
      <c r="G5" s="23" t="s">
        <v>7</v>
      </c>
      <c r="H5" s="23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546832.65</v>
      </c>
      <c r="D6" s="3">
        <f>(D7+D16+D18+D23+D32+D37+D43+D47+D52+D56+D54)</f>
        <v>380106.39</v>
      </c>
      <c r="E6" s="4">
        <f t="shared" ref="E6:E37" si="0">(D6/C6)</f>
        <v>0.69510551354239725</v>
      </c>
      <c r="F6" s="4">
        <v>1</v>
      </c>
      <c r="G6" s="3">
        <f>(G7+G16+G18+G23+G32+G37+G43+G47+G52+G56+G54)</f>
        <v>624784.19999999995</v>
      </c>
      <c r="H6" s="3">
        <f>(H7+H16+H18+H23+H32+H37+H43+H47+H52+H56+H54)</f>
        <v>461213.32000000007</v>
      </c>
      <c r="I6" s="4">
        <f t="shared" ref="I6:I37" si="1">(H6/G6)</f>
        <v>0.73819619638268719</v>
      </c>
      <c r="J6" s="4">
        <v>1</v>
      </c>
      <c r="K6" s="4">
        <f t="shared" ref="K6:K37" si="2">(D6/H6)</f>
        <v>0.82414443277570548</v>
      </c>
      <c r="L6" s="14">
        <f t="shared" ref="L6:L37" si="3">(E6-I6)</f>
        <v>-4.309068284028994E-2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66961.81</v>
      </c>
      <c r="D7" s="7">
        <f>SUM(D8:D15)</f>
        <v>54382.070000000007</v>
      </c>
      <c r="E7" s="8">
        <f t="shared" si="0"/>
        <v>0.8121356038613653</v>
      </c>
      <c r="F7" s="8">
        <f>(D7/D6)</f>
        <v>0.14307065450807077</v>
      </c>
      <c r="G7" s="7">
        <f>SUM(G8:G15)</f>
        <v>64404.2</v>
      </c>
      <c r="H7" s="7">
        <f>SUM(H8:H15)</f>
        <v>48309.600000000006</v>
      </c>
      <c r="I7" s="8">
        <f t="shared" si="1"/>
        <v>0.75010014874806319</v>
      </c>
      <c r="J7" s="8">
        <f>(H7/H6)</f>
        <v>0.10474458977030411</v>
      </c>
      <c r="K7" s="8">
        <f t="shared" si="2"/>
        <v>1.1256990329044332</v>
      </c>
      <c r="L7" s="15">
        <f t="shared" si="3"/>
        <v>6.2035455113302107E-2</v>
      </c>
    </row>
    <row r="8" spans="1:15" s="13" customFormat="1" ht="41.1" customHeight="1">
      <c r="A8" s="1" t="s">
        <v>16</v>
      </c>
      <c r="B8" s="2" t="s">
        <v>17</v>
      </c>
      <c r="C8" s="3">
        <v>5431.52</v>
      </c>
      <c r="D8" s="3">
        <v>4597.63</v>
      </c>
      <c r="E8" s="4">
        <f t="shared" si="0"/>
        <v>0.84647207411553294</v>
      </c>
      <c r="F8" s="4">
        <f>(D8/D6)</f>
        <v>1.2095639854936403E-2</v>
      </c>
      <c r="G8" s="3">
        <v>5357.82</v>
      </c>
      <c r="H8" s="3">
        <v>4257.55</v>
      </c>
      <c r="I8" s="4">
        <f t="shared" si="1"/>
        <v>0.79464222388956707</v>
      </c>
      <c r="J8" s="4">
        <f>(H8/H6)</f>
        <v>9.2311947972361242E-3</v>
      </c>
      <c r="K8" s="4">
        <f t="shared" si="2"/>
        <v>1.0798769245223192</v>
      </c>
      <c r="L8" s="14">
        <f t="shared" si="3"/>
        <v>5.1829850225965868E-2</v>
      </c>
    </row>
    <row r="9" spans="1:15" s="13" customFormat="1" ht="60.95" customHeight="1">
      <c r="A9" s="1" t="s">
        <v>18</v>
      </c>
      <c r="B9" s="2" t="s">
        <v>19</v>
      </c>
      <c r="C9" s="3">
        <v>782.88</v>
      </c>
      <c r="D9" s="3">
        <v>595.48</v>
      </c>
      <c r="E9" s="4">
        <f t="shared" si="0"/>
        <v>0.76062742693643981</v>
      </c>
      <c r="F9" s="4">
        <f>(D9/D6)</f>
        <v>1.5666140208797858E-3</v>
      </c>
      <c r="G9" s="3">
        <v>637.4</v>
      </c>
      <c r="H9" s="3">
        <v>451.9</v>
      </c>
      <c r="I9" s="4">
        <f t="shared" si="1"/>
        <v>0.70897395669909002</v>
      </c>
      <c r="J9" s="4">
        <f>(H9/H6)</f>
        <v>9.7980691450975411E-4</v>
      </c>
      <c r="K9" s="4">
        <f t="shared" si="2"/>
        <v>1.3177251604337243</v>
      </c>
      <c r="L9" s="14">
        <f t="shared" si="3"/>
        <v>5.1653470237349786E-2</v>
      </c>
    </row>
    <row r="10" spans="1:15" s="13" customFormat="1" ht="60.95" customHeight="1">
      <c r="A10" s="1" t="s">
        <v>20</v>
      </c>
      <c r="B10" s="2" t="s">
        <v>21</v>
      </c>
      <c r="C10" s="3">
        <v>25156.46</v>
      </c>
      <c r="D10" s="3">
        <v>21397.74</v>
      </c>
      <c r="E10" s="4">
        <f t="shared" si="0"/>
        <v>0.85058629075792069</v>
      </c>
      <c r="F10" s="4">
        <f>(D10/D6)</f>
        <v>5.6294081243938046E-2</v>
      </c>
      <c r="G10" s="3">
        <v>26490.6</v>
      </c>
      <c r="H10" s="3">
        <v>18801.53</v>
      </c>
      <c r="I10" s="4">
        <f t="shared" si="1"/>
        <v>0.70974345616935819</v>
      </c>
      <c r="J10" s="4">
        <f>(H10/H6)</f>
        <v>4.0765366446918742E-2</v>
      </c>
      <c r="K10" s="4">
        <f t="shared" si="2"/>
        <v>1.1380850388239683</v>
      </c>
      <c r="L10" s="14">
        <f t="shared" si="3"/>
        <v>0.1408428345885625</v>
      </c>
    </row>
    <row r="11" spans="1:15" s="13" customFormat="1" ht="21" customHeight="1">
      <c r="A11" s="1" t="s">
        <v>22</v>
      </c>
      <c r="B11" s="2" t="s">
        <v>23</v>
      </c>
      <c r="C11" s="3"/>
      <c r="D11" s="3"/>
      <c r="E11" s="4" t="e">
        <f t="shared" si="0"/>
        <v>#DIV/0!</v>
      </c>
      <c r="F11" s="4">
        <f>(D11/D6)</f>
        <v>0</v>
      </c>
      <c r="G11" s="3">
        <v>3.16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8396.6</v>
      </c>
      <c r="D12" s="3">
        <v>6713.02</v>
      </c>
      <c r="E12" s="4">
        <f t="shared" si="0"/>
        <v>0.79949265178762829</v>
      </c>
      <c r="F12" s="4">
        <f>(D12/D6)</f>
        <v>1.7660897518718379E-2</v>
      </c>
      <c r="G12" s="3">
        <v>8668.9500000000007</v>
      </c>
      <c r="H12" s="3">
        <v>6713.31</v>
      </c>
      <c r="I12" s="4">
        <f t="shared" si="1"/>
        <v>0.77440866540930564</v>
      </c>
      <c r="J12" s="4">
        <f>(H12/H6)</f>
        <v>1.4555759144163485E-2</v>
      </c>
      <c r="K12" s="4">
        <f t="shared" si="2"/>
        <v>0.99995680223317562</v>
      </c>
      <c r="L12" s="14">
        <f t="shared" si="3"/>
        <v>2.5083986378322654E-2</v>
      </c>
    </row>
    <row r="13" spans="1:15" s="13" customFormat="1" ht="21" customHeight="1">
      <c r="A13" s="1" t="s">
        <v>26</v>
      </c>
      <c r="B13" s="2" t="s">
        <v>27</v>
      </c>
      <c r="C13" s="3">
        <v>50</v>
      </c>
      <c r="D13" s="3">
        <v>50</v>
      </c>
      <c r="E13" s="4">
        <f t="shared" si="0"/>
        <v>1</v>
      </c>
      <c r="F13" s="4">
        <f>(D13/D6)</f>
        <v>1.3154211903672547E-4</v>
      </c>
      <c r="G13" s="3">
        <v>50</v>
      </c>
      <c r="H13" s="3">
        <v>50</v>
      </c>
      <c r="I13" s="4">
        <f t="shared" si="1"/>
        <v>1</v>
      </c>
      <c r="J13" s="4">
        <f>(H13/H6)</f>
        <v>1.0840970507963645E-4</v>
      </c>
      <c r="K13" s="4">
        <f t="shared" si="2"/>
        <v>1</v>
      </c>
      <c r="L13" s="4">
        <f t="shared" si="3"/>
        <v>0</v>
      </c>
    </row>
    <row r="14" spans="1:15" s="13" customFormat="1" ht="21" customHeight="1">
      <c r="A14" s="1" t="s">
        <v>28</v>
      </c>
      <c r="B14" s="2" t="s">
        <v>29</v>
      </c>
      <c r="C14" s="3">
        <v>117.27</v>
      </c>
      <c r="D14" s="3"/>
      <c r="E14" s="4">
        <f t="shared" si="0"/>
        <v>0</v>
      </c>
      <c r="F14" s="4">
        <f>(D14/D6)</f>
        <v>0</v>
      </c>
      <c r="G14" s="3">
        <v>49.03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27027.08</v>
      </c>
      <c r="D15" s="3">
        <v>21028.2</v>
      </c>
      <c r="E15" s="4">
        <f t="shared" si="0"/>
        <v>0.77804187503792488</v>
      </c>
      <c r="F15" s="4">
        <f>(D15/D6)</f>
        <v>5.5321879750561416E-2</v>
      </c>
      <c r="G15" s="3">
        <v>23147.24</v>
      </c>
      <c r="H15" s="3">
        <v>18035.310000000001</v>
      </c>
      <c r="I15" s="4">
        <f t="shared" si="1"/>
        <v>0.77915595984661667</v>
      </c>
      <c r="J15" s="4">
        <f>(H15/H6)</f>
        <v>3.9104052762396369E-2</v>
      </c>
      <c r="K15" s="4">
        <f t="shared" si="2"/>
        <v>1.1659461356638727</v>
      </c>
      <c r="L15" s="14">
        <f t="shared" si="3"/>
        <v>-1.1140848086917954E-3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915.6</v>
      </c>
      <c r="D16" s="7">
        <f>SUM(D17:D17)</f>
        <v>577.03</v>
      </c>
      <c r="E16" s="8">
        <f t="shared" si="0"/>
        <v>0.63022062035823501</v>
      </c>
      <c r="F16" s="8">
        <f>(D16/D6)</f>
        <v>1.5180749789552341E-3</v>
      </c>
      <c r="G16" s="7">
        <f>SUM(G17:G17)</f>
        <v>943.5</v>
      </c>
      <c r="H16" s="7">
        <f>SUM(H17:H17)</f>
        <v>568.64</v>
      </c>
      <c r="I16" s="8">
        <f t="shared" si="1"/>
        <v>0.60269210386857441</v>
      </c>
      <c r="J16" s="8">
        <f>(H16/H6)</f>
        <v>1.2329218939296895E-3</v>
      </c>
      <c r="K16" s="8">
        <f t="shared" si="2"/>
        <v>1.0147545019696116</v>
      </c>
      <c r="L16" s="8">
        <f t="shared" si="3"/>
        <v>2.7528516489660593E-2</v>
      </c>
    </row>
    <row r="17" spans="1:12" s="13" customFormat="1" ht="21" customHeight="1">
      <c r="A17" s="1" t="s">
        <v>34</v>
      </c>
      <c r="B17" s="2" t="s">
        <v>35</v>
      </c>
      <c r="C17" s="3">
        <v>915.6</v>
      </c>
      <c r="D17" s="3">
        <v>577.03</v>
      </c>
      <c r="E17" s="4">
        <f t="shared" si="0"/>
        <v>0.63022062035823501</v>
      </c>
      <c r="F17" s="4">
        <f>(D17/D6)</f>
        <v>1.5180749789552341E-3</v>
      </c>
      <c r="G17" s="3">
        <v>943.5</v>
      </c>
      <c r="H17" s="3">
        <v>568.64</v>
      </c>
      <c r="I17" s="4">
        <f t="shared" si="1"/>
        <v>0.60269210386857441</v>
      </c>
      <c r="J17" s="4">
        <f>(H17/H6)</f>
        <v>1.2329218939296895E-3</v>
      </c>
      <c r="K17" s="4">
        <f t="shared" si="2"/>
        <v>1.0147545019696116</v>
      </c>
      <c r="L17" s="4">
        <f t="shared" si="3"/>
        <v>2.7528516489660593E-2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6791.2800000000007</v>
      </c>
      <c r="D18" s="7">
        <f>SUM(D19:D22)</f>
        <v>4411.8100000000004</v>
      </c>
      <c r="E18" s="8">
        <f t="shared" si="0"/>
        <v>0.64962864143430987</v>
      </c>
      <c r="F18" s="8">
        <f>(D18/D6)</f>
        <v>1.1606776723748317E-2</v>
      </c>
      <c r="G18" s="7">
        <f>SUM(G19:G22)</f>
        <v>6383.0499999999993</v>
      </c>
      <c r="H18" s="7">
        <f>SUM(H19:H22)</f>
        <v>4415.26</v>
      </c>
      <c r="I18" s="8">
        <f t="shared" si="1"/>
        <v>0.69171634250084224</v>
      </c>
      <c r="J18" s="8">
        <f>(H18/H6)</f>
        <v>9.5731406889983141E-3</v>
      </c>
      <c r="K18" s="8">
        <f t="shared" si="2"/>
        <v>0.9992186190620711</v>
      </c>
      <c r="L18" s="15">
        <f t="shared" si="3"/>
        <v>-4.2087701066532368E-2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>
        <v>20.9</v>
      </c>
      <c r="H19" s="3">
        <v>20.9</v>
      </c>
      <c r="I19" s="4">
        <f t="shared" si="1"/>
        <v>1</v>
      </c>
      <c r="J19" s="4">
        <f>(H19/H6)</f>
        <v>4.5315256723288036E-5</v>
      </c>
      <c r="K19" s="4">
        <f t="shared" si="2"/>
        <v>0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3450.17</v>
      </c>
      <c r="D20" s="3">
        <v>2323.3000000000002</v>
      </c>
      <c r="E20" s="4">
        <f t="shared" si="0"/>
        <v>0.67338710846132221</v>
      </c>
      <c r="F20" s="4">
        <f>(D20/D6)</f>
        <v>6.1122361031604863E-3</v>
      </c>
      <c r="G20" s="3">
        <v>3197.16</v>
      </c>
      <c r="H20" s="3">
        <v>2556.5100000000002</v>
      </c>
      <c r="I20" s="4">
        <f t="shared" si="1"/>
        <v>0.79961903689524461</v>
      </c>
      <c r="J20" s="4">
        <f>(H20/H6)</f>
        <v>5.5430099026628279E-3</v>
      </c>
      <c r="K20" s="4">
        <f t="shared" si="2"/>
        <v>0.90877798248393316</v>
      </c>
      <c r="L20" s="14">
        <f t="shared" si="3"/>
        <v>-0.12623192843392239</v>
      </c>
    </row>
    <row r="21" spans="1:12" s="13" customFormat="1" ht="21" customHeight="1">
      <c r="A21" s="1" t="s">
        <v>40</v>
      </c>
      <c r="B21" s="2" t="s">
        <v>41</v>
      </c>
      <c r="C21" s="3">
        <v>3341.11</v>
      </c>
      <c r="D21" s="3">
        <v>2088.5100000000002</v>
      </c>
      <c r="E21" s="4">
        <f t="shared" si="0"/>
        <v>0.6250946541718172</v>
      </c>
      <c r="F21" s="4">
        <f>(D21/D6)</f>
        <v>5.4945406205878311E-3</v>
      </c>
      <c r="G21" s="3">
        <v>3164.99</v>
      </c>
      <c r="H21" s="3">
        <v>1837.85</v>
      </c>
      <c r="I21" s="4">
        <f t="shared" si="1"/>
        <v>0.58068113959285816</v>
      </c>
      <c r="J21" s="4">
        <f>(H21/H6)</f>
        <v>3.984815529612197E-3</v>
      </c>
      <c r="K21" s="4">
        <f t="shared" si="2"/>
        <v>1.1363876268465871</v>
      </c>
      <c r="L21" s="4">
        <f t="shared" si="3"/>
        <v>4.4413514578959035E-2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35007.53</v>
      </c>
      <c r="D23" s="7">
        <f>SUM(D24:D31)</f>
        <v>17686.349999999999</v>
      </c>
      <c r="E23" s="8">
        <f t="shared" si="0"/>
        <v>0.50521559218830914</v>
      </c>
      <c r="F23" s="8">
        <f>(D23/D6)</f>
        <v>4.6529999140503792E-2</v>
      </c>
      <c r="G23" s="7">
        <f>SUM(G24:G31)</f>
        <v>35015.340000000004</v>
      </c>
      <c r="H23" s="7">
        <f>SUM(H24:H31)</f>
        <v>19309.899999999998</v>
      </c>
      <c r="I23" s="8">
        <f t="shared" si="1"/>
        <v>0.55146972726810584</v>
      </c>
      <c r="J23" s="8">
        <f>(H23/H6)</f>
        <v>4.1867611282345431E-2</v>
      </c>
      <c r="K23" s="8">
        <f t="shared" si="2"/>
        <v>0.91592136676005576</v>
      </c>
      <c r="L23" s="15">
        <f t="shared" si="3"/>
        <v>-4.6254135079796699E-2</v>
      </c>
    </row>
    <row r="24" spans="1:12" s="13" customFormat="1" ht="21" customHeight="1">
      <c r="A24" s="1" t="s">
        <v>46</v>
      </c>
      <c r="B24" s="2" t="s">
        <v>47</v>
      </c>
      <c r="C24" s="3">
        <v>354.9</v>
      </c>
      <c r="D24" s="3">
        <v>324.69</v>
      </c>
      <c r="E24" s="4">
        <f t="shared" si="0"/>
        <v>0.91487743026204571</v>
      </c>
      <c r="F24" s="4">
        <f>(D24/D6)</f>
        <v>8.5420821260068789E-4</v>
      </c>
      <c r="G24" s="3">
        <v>300</v>
      </c>
      <c r="H24" s="3">
        <v>265.41000000000003</v>
      </c>
      <c r="I24" s="4">
        <f t="shared" si="1"/>
        <v>0.88470000000000004</v>
      </c>
      <c r="J24" s="4">
        <f>(H24/H6)</f>
        <v>5.7546039650372631E-4</v>
      </c>
      <c r="K24" s="4">
        <f t="shared" si="2"/>
        <v>1.2233525488866281</v>
      </c>
      <c r="L24" s="14">
        <f t="shared" si="3"/>
        <v>3.0177430262045668E-2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9145.5499999999993</v>
      </c>
      <c r="D26" s="3">
        <v>6084.36</v>
      </c>
      <c r="E26" s="4">
        <f t="shared" si="0"/>
        <v>0.66528092897638746</v>
      </c>
      <c r="F26" s="4">
        <f>(D26/D6)</f>
        <v>1.600699214764582E-2</v>
      </c>
      <c r="G26" s="3">
        <v>17410.79</v>
      </c>
      <c r="H26" s="3">
        <v>6905.35</v>
      </c>
      <c r="I26" s="4">
        <f t="shared" si="1"/>
        <v>0.39661324959981714</v>
      </c>
      <c r="J26" s="4">
        <f>(H26/H6)</f>
        <v>1.4972139139433353E-2</v>
      </c>
      <c r="K26" s="4">
        <f t="shared" si="2"/>
        <v>0.88110812630786262</v>
      </c>
      <c r="L26" s="14">
        <f t="shared" si="3"/>
        <v>0.26866767937657032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555</v>
      </c>
      <c r="D28" s="3">
        <v>378.12</v>
      </c>
      <c r="E28" s="4">
        <f t="shared" si="0"/>
        <v>0.68129729729729727</v>
      </c>
      <c r="F28" s="4">
        <f>(D28/D6)</f>
        <v>9.9477412100333271E-4</v>
      </c>
      <c r="G28" s="3">
        <v>346.85</v>
      </c>
      <c r="H28" s="3">
        <v>300.61</v>
      </c>
      <c r="I28" s="4">
        <f t="shared" si="1"/>
        <v>0.8666858872711547</v>
      </c>
      <c r="J28" s="4">
        <f>(H28/H6)</f>
        <v>6.5178082887979035E-4</v>
      </c>
      <c r="K28" s="4">
        <f t="shared" si="2"/>
        <v>1.2578423871461362</v>
      </c>
      <c r="L28" s="14">
        <f t="shared" si="3"/>
        <v>-0.18538858997385743</v>
      </c>
    </row>
    <row r="29" spans="1:12" s="13" customFormat="1" ht="21" customHeight="1">
      <c r="A29" s="1" t="s">
        <v>56</v>
      </c>
      <c r="B29" s="2" t="s">
        <v>57</v>
      </c>
      <c r="C29" s="3">
        <v>20055.38</v>
      </c>
      <c r="D29" s="3">
        <v>7388.22</v>
      </c>
      <c r="E29" s="4">
        <f t="shared" si="0"/>
        <v>0.36839092552721514</v>
      </c>
      <c r="F29" s="4">
        <f>(D29/D6)</f>
        <v>1.9437242294190318E-2</v>
      </c>
      <c r="G29" s="3">
        <v>12601.82</v>
      </c>
      <c r="H29" s="3">
        <v>8677.02</v>
      </c>
      <c r="I29" s="4">
        <f t="shared" si="1"/>
        <v>0.68855292330790319</v>
      </c>
      <c r="J29" s="4">
        <f>(H29/H6)</f>
        <v>1.8813463583402142E-2</v>
      </c>
      <c r="K29" s="4">
        <f t="shared" si="2"/>
        <v>0.85146974422094224</v>
      </c>
      <c r="L29" s="4">
        <f t="shared" si="3"/>
        <v>-0.32016199778068805</v>
      </c>
    </row>
    <row r="30" spans="1:12" s="13" customFormat="1" ht="21" customHeight="1">
      <c r="A30" s="1" t="s">
        <v>58</v>
      </c>
      <c r="B30" s="2" t="s">
        <v>59</v>
      </c>
      <c r="C30" s="3"/>
      <c r="D30" s="3"/>
      <c r="E30" s="4" t="e">
        <f t="shared" si="0"/>
        <v>#DIV/0!</v>
      </c>
      <c r="F30" s="4">
        <f>(D30/D6)</f>
        <v>0</v>
      </c>
      <c r="G30" s="3">
        <v>659.81</v>
      </c>
      <c r="H30" s="3">
        <v>579.21</v>
      </c>
      <c r="I30" s="4">
        <f t="shared" si="1"/>
        <v>0.87784362164865659</v>
      </c>
      <c r="J30" s="4">
        <f>(H30/H6)</f>
        <v>1.2558397055835247E-3</v>
      </c>
      <c r="K30" s="4">
        <f t="shared" si="2"/>
        <v>0</v>
      </c>
      <c r="L30" s="4" t="e">
        <f t="shared" si="3"/>
        <v>#DIV/0!</v>
      </c>
    </row>
    <row r="31" spans="1:12" s="13" customFormat="1" ht="21" customHeight="1">
      <c r="A31" s="1" t="s">
        <v>60</v>
      </c>
      <c r="B31" s="2" t="s">
        <v>61</v>
      </c>
      <c r="C31" s="3">
        <v>4896.7</v>
      </c>
      <c r="D31" s="3">
        <v>3510.96</v>
      </c>
      <c r="E31" s="4">
        <f t="shared" si="0"/>
        <v>0.71700533012028511</v>
      </c>
      <c r="F31" s="4">
        <f>(D31/D6)</f>
        <v>9.2367823650636345E-3</v>
      </c>
      <c r="G31" s="3">
        <v>3696.07</v>
      </c>
      <c r="H31" s="3">
        <v>2582.3000000000002</v>
      </c>
      <c r="I31" s="4">
        <f t="shared" si="1"/>
        <v>0.69866101020813998</v>
      </c>
      <c r="J31" s="4">
        <f>(H31/H6)</f>
        <v>5.5989276285429044E-3</v>
      </c>
      <c r="K31" s="4">
        <f t="shared" si="2"/>
        <v>1.3596251403787321</v>
      </c>
      <c r="L31" s="4">
        <f t="shared" si="3"/>
        <v>1.8344319912145135E-2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26191.07</v>
      </c>
      <c r="D32" s="7">
        <f>SUM(D33:D36)</f>
        <v>19354.41</v>
      </c>
      <c r="E32" s="8">
        <f t="shared" si="0"/>
        <v>0.73896980917541744</v>
      </c>
      <c r="F32" s="8">
        <f>(D32/D6)</f>
        <v>5.0918402082111798E-2</v>
      </c>
      <c r="G32" s="7">
        <f>SUM(G33:G36)</f>
        <v>150560.22999999998</v>
      </c>
      <c r="H32" s="7">
        <f>SUM(H33:H36)</f>
        <v>121098.85</v>
      </c>
      <c r="I32" s="8">
        <f t="shared" si="1"/>
        <v>0.80432163261174627</v>
      </c>
      <c r="J32" s="8">
        <f>(H32/H6)</f>
        <v>0.26256581227966269</v>
      </c>
      <c r="K32" s="8">
        <f t="shared" si="2"/>
        <v>0.15982323531561199</v>
      </c>
      <c r="L32" s="8">
        <f t="shared" si="3"/>
        <v>-6.5351823436328838E-2</v>
      </c>
    </row>
    <row r="33" spans="1:12" s="13" customFormat="1" ht="21" customHeight="1">
      <c r="A33" s="1" t="s">
        <v>64</v>
      </c>
      <c r="B33" s="2" t="s">
        <v>65</v>
      </c>
      <c r="C33" s="3">
        <v>10602.72</v>
      </c>
      <c r="D33" s="3">
        <v>8646.56</v>
      </c>
      <c r="E33" s="4">
        <f t="shared" si="0"/>
        <v>0.81550394615721244</v>
      </c>
      <c r="F33" s="4">
        <f>(D33/D6)</f>
        <v>2.2747736495563779E-2</v>
      </c>
      <c r="G33" s="3">
        <v>134940.26999999999</v>
      </c>
      <c r="H33" s="3">
        <v>110541.16</v>
      </c>
      <c r="I33" s="4">
        <f t="shared" si="1"/>
        <v>0.81918585163643154</v>
      </c>
      <c r="J33" s="4">
        <f>(H33/H6)</f>
        <v>0.23967469109521813</v>
      </c>
      <c r="K33" s="4">
        <f t="shared" si="2"/>
        <v>7.8220275596890779E-2</v>
      </c>
      <c r="L33" s="4">
        <f t="shared" si="3"/>
        <v>-3.6819054792190942E-3</v>
      </c>
    </row>
    <row r="34" spans="1:12" s="13" customFormat="1" ht="21" customHeight="1">
      <c r="A34" s="1" t="s">
        <v>66</v>
      </c>
      <c r="B34" s="2" t="s">
        <v>67</v>
      </c>
      <c r="C34" s="3">
        <v>529.5</v>
      </c>
      <c r="D34" s="3">
        <v>234.43</v>
      </c>
      <c r="E34" s="4">
        <f t="shared" si="0"/>
        <v>0.442738432483475</v>
      </c>
      <c r="F34" s="4">
        <f>(D34/D6)</f>
        <v>6.1674837931559106E-4</v>
      </c>
      <c r="G34" s="3">
        <v>3596.91</v>
      </c>
      <c r="H34" s="3">
        <v>2923.63</v>
      </c>
      <c r="I34" s="4">
        <f t="shared" si="1"/>
        <v>0.81281711246597776</v>
      </c>
      <c r="J34" s="4">
        <f>(H34/H6)</f>
        <v>6.3389973212395504E-3</v>
      </c>
      <c r="K34" s="4">
        <f t="shared" si="2"/>
        <v>8.0184565078344386E-2</v>
      </c>
      <c r="L34" s="4">
        <f t="shared" si="3"/>
        <v>-0.37007867998250277</v>
      </c>
    </row>
    <row r="35" spans="1:12" s="13" customFormat="1" ht="21" customHeight="1">
      <c r="A35" s="1" t="s">
        <v>68</v>
      </c>
      <c r="B35" s="2" t="s">
        <v>69</v>
      </c>
      <c r="C35" s="3">
        <v>14597.35</v>
      </c>
      <c r="D35" s="3">
        <v>10350.83</v>
      </c>
      <c r="E35" s="4">
        <f t="shared" si="0"/>
        <v>0.70908966353481961</v>
      </c>
      <c r="F35" s="4">
        <f>(D35/D6)</f>
        <v>2.7231402239778182E-2</v>
      </c>
      <c r="G35" s="3">
        <v>11604.25</v>
      </c>
      <c r="H35" s="3">
        <v>7467.67</v>
      </c>
      <c r="I35" s="4">
        <f t="shared" si="1"/>
        <v>0.64352887950535365</v>
      </c>
      <c r="J35" s="4">
        <f>(H35/H6)</f>
        <v>1.6191358046640975E-2</v>
      </c>
      <c r="K35" s="4">
        <f t="shared" si="2"/>
        <v>1.3860856197448468</v>
      </c>
      <c r="L35" s="14">
        <f t="shared" si="3"/>
        <v>6.5560784029465968E-2</v>
      </c>
    </row>
    <row r="36" spans="1:12" s="13" customFormat="1" ht="21" customHeight="1">
      <c r="A36" s="1" t="s">
        <v>70</v>
      </c>
      <c r="B36" s="2" t="s">
        <v>71</v>
      </c>
      <c r="C36" s="3">
        <v>461.5</v>
      </c>
      <c r="D36" s="3">
        <v>122.59</v>
      </c>
      <c r="E36" s="4">
        <f t="shared" si="0"/>
        <v>0.26563380281690141</v>
      </c>
      <c r="F36" s="4">
        <f>(D36/D6)</f>
        <v>3.2251496745424354E-4</v>
      </c>
      <c r="G36" s="3">
        <v>418.8</v>
      </c>
      <c r="H36" s="3">
        <v>166.39</v>
      </c>
      <c r="I36" s="4">
        <f t="shared" si="1"/>
        <v>0.39730181470869147</v>
      </c>
      <c r="J36" s="4">
        <f>(H36/H6)</f>
        <v>3.6076581656401414E-4</v>
      </c>
      <c r="K36" s="4">
        <f t="shared" si="2"/>
        <v>0.73676302662419624</v>
      </c>
      <c r="L36" s="14">
        <f t="shared" si="3"/>
        <v>-0.13166801189179006</v>
      </c>
    </row>
    <row r="37" spans="1:12" s="13" customFormat="1" ht="21" customHeight="1">
      <c r="A37" s="5" t="s">
        <v>72</v>
      </c>
      <c r="B37" s="6" t="s">
        <v>73</v>
      </c>
      <c r="C37" s="7">
        <f>SUM(C38:C42)</f>
        <v>304846.94000000006</v>
      </c>
      <c r="D37" s="7">
        <f>SUM(D38:D42)</f>
        <v>217249.97999999998</v>
      </c>
      <c r="E37" s="8">
        <f t="shared" si="0"/>
        <v>0.71265265119603938</v>
      </c>
      <c r="F37" s="8">
        <f>(D37/D6)</f>
        <v>0.57155045459772458</v>
      </c>
      <c r="G37" s="7">
        <f>SUM(G38:G42)</f>
        <v>291593.95</v>
      </c>
      <c r="H37" s="7">
        <f>SUM(H38:H42)</f>
        <v>212672.44</v>
      </c>
      <c r="I37" s="8">
        <f t="shared" si="1"/>
        <v>0.72934448742849434</v>
      </c>
      <c r="J37" s="8">
        <f>(H37/H6)</f>
        <v>0.46111512997933357</v>
      </c>
      <c r="K37" s="8">
        <f t="shared" si="2"/>
        <v>1.02152389844213</v>
      </c>
      <c r="L37" s="15">
        <f t="shared" si="3"/>
        <v>-1.669183623245496E-2</v>
      </c>
    </row>
    <row r="38" spans="1:12" s="13" customFormat="1" ht="21" customHeight="1">
      <c r="A38" s="1" t="s">
        <v>74</v>
      </c>
      <c r="B38" s="2" t="s">
        <v>75</v>
      </c>
      <c r="C38" s="3">
        <v>88838.64</v>
      </c>
      <c r="D38" s="3">
        <v>60614.18</v>
      </c>
      <c r="E38" s="4">
        <f t="shared" ref="E38:E57" si="4">(D38/C38)</f>
        <v>0.68229522649153562</v>
      </c>
      <c r="F38" s="4">
        <f>(D38/D6)</f>
        <v>0.15946635361747008</v>
      </c>
      <c r="G38" s="3">
        <v>90276.28</v>
      </c>
      <c r="H38" s="3">
        <v>66290.990000000005</v>
      </c>
      <c r="I38" s="4">
        <f t="shared" ref="I38:I57" si="5">(H38/G38)</f>
        <v>0.73431237973031238</v>
      </c>
      <c r="J38" s="4">
        <f>(H38/H6)</f>
        <v>0.14373173350674259</v>
      </c>
      <c r="K38" s="4">
        <f t="shared" ref="K38:K57" si="6">(D38/H38)</f>
        <v>0.91436528553880392</v>
      </c>
      <c r="L38" s="14">
        <f t="shared" ref="L38:L57" si="7">(E38-I38)</f>
        <v>-5.2017153238776759E-2</v>
      </c>
    </row>
    <row r="39" spans="1:12" s="13" customFormat="1" ht="21" customHeight="1">
      <c r="A39" s="1" t="s">
        <v>76</v>
      </c>
      <c r="B39" s="2" t="s">
        <v>77</v>
      </c>
      <c r="C39" s="3">
        <v>167694.39000000001</v>
      </c>
      <c r="D39" s="3">
        <v>121730.4</v>
      </c>
      <c r="E39" s="4">
        <f t="shared" si="4"/>
        <v>0.72590621546731515</v>
      </c>
      <c r="F39" s="4">
        <f>(D39/D6)</f>
        <v>0.32025349534376413</v>
      </c>
      <c r="G39" s="3">
        <v>166456.01999999999</v>
      </c>
      <c r="H39" s="3">
        <v>122431.87</v>
      </c>
      <c r="I39" s="4">
        <f t="shared" si="5"/>
        <v>0.73552083006670477</v>
      </c>
      <c r="J39" s="4">
        <f>(H39/H6)</f>
        <v>0.26545605838096781</v>
      </c>
      <c r="K39" s="4">
        <f t="shared" si="6"/>
        <v>0.99427052776372682</v>
      </c>
      <c r="L39" s="14">
        <f t="shared" si="7"/>
        <v>-9.6146145993896148E-3</v>
      </c>
    </row>
    <row r="40" spans="1:12" s="13" customFormat="1" ht="21" customHeight="1">
      <c r="A40" s="1" t="s">
        <v>121</v>
      </c>
      <c r="B40" s="2">
        <v>703</v>
      </c>
      <c r="C40" s="3">
        <v>12603.01</v>
      </c>
      <c r="D40" s="3">
        <v>8988.27</v>
      </c>
      <c r="E40" s="4">
        <f t="shared" si="4"/>
        <v>0.71318439007824319</v>
      </c>
      <c r="F40" s="4"/>
      <c r="G40" s="3"/>
      <c r="H40" s="3"/>
      <c r="I40" s="4"/>
      <c r="J40" s="4"/>
      <c r="K40" s="4"/>
      <c r="L40" s="14"/>
    </row>
    <row r="41" spans="1:12" s="13" customFormat="1" ht="21" customHeight="1">
      <c r="A41" s="1" t="s">
        <v>78</v>
      </c>
      <c r="B41" s="2" t="s">
        <v>79</v>
      </c>
      <c r="C41" s="3">
        <v>9582.2000000000007</v>
      </c>
      <c r="D41" s="3">
        <v>7987.8</v>
      </c>
      <c r="E41" s="4">
        <f t="shared" si="4"/>
        <v>0.83360814844190267</v>
      </c>
      <c r="F41" s="4">
        <f>(D41/D6)</f>
        <v>2.1014642768831117E-2</v>
      </c>
      <c r="G41" s="3">
        <v>8915.4</v>
      </c>
      <c r="H41" s="3">
        <v>7399.19</v>
      </c>
      <c r="I41" s="4">
        <f t="shared" si="5"/>
        <v>0.82993359804383426</v>
      </c>
      <c r="J41" s="4">
        <f>(H41/H6)</f>
        <v>1.6042880114563902E-2</v>
      </c>
      <c r="K41" s="4">
        <f t="shared" si="6"/>
        <v>1.0795505994575083</v>
      </c>
      <c r="L41" s="4">
        <f t="shared" si="7"/>
        <v>3.6745503980684102E-3</v>
      </c>
    </row>
    <row r="42" spans="1:12" s="13" customFormat="1" ht="21" customHeight="1">
      <c r="A42" s="1" t="s">
        <v>80</v>
      </c>
      <c r="B42" s="2" t="s">
        <v>81</v>
      </c>
      <c r="C42" s="3">
        <v>26128.7</v>
      </c>
      <c r="D42" s="3">
        <v>17929.330000000002</v>
      </c>
      <c r="E42" s="4">
        <f t="shared" si="4"/>
        <v>0.6861929602314697</v>
      </c>
      <c r="F42" s="4">
        <f>(D42/D6)</f>
        <v>4.7169241222174668E-2</v>
      </c>
      <c r="G42" s="3">
        <v>25946.25</v>
      </c>
      <c r="H42" s="3">
        <v>16550.39</v>
      </c>
      <c r="I42" s="4">
        <f t="shared" si="5"/>
        <v>0.6378721395191983</v>
      </c>
      <c r="J42" s="4">
        <f>(H42/H6)</f>
        <v>3.5884457977059289E-2</v>
      </c>
      <c r="K42" s="4">
        <f t="shared" si="6"/>
        <v>1.0833176740850217</v>
      </c>
      <c r="L42" s="14">
        <f t="shared" si="7"/>
        <v>4.8320820712271395E-2</v>
      </c>
    </row>
    <row r="43" spans="1:12" s="13" customFormat="1" ht="21" customHeight="1">
      <c r="A43" s="5" t="s">
        <v>82</v>
      </c>
      <c r="B43" s="6" t="s">
        <v>83</v>
      </c>
      <c r="C43" s="7">
        <f>SUM(C44:C46)</f>
        <v>82329.7</v>
      </c>
      <c r="D43" s="7">
        <f>SUM(D44:D46)</f>
        <v>48278.95</v>
      </c>
      <c r="E43" s="8">
        <f t="shared" si="4"/>
        <v>0.58640988610428557</v>
      </c>
      <c r="F43" s="8">
        <f>(D43/D6)</f>
        <v>0.12701430775736233</v>
      </c>
      <c r="G43" s="7">
        <f>SUM(G44:G46)</f>
        <v>52211.08</v>
      </c>
      <c r="H43" s="7">
        <f>SUM(H44:H46)</f>
        <v>36613.75</v>
      </c>
      <c r="I43" s="8">
        <f t="shared" si="5"/>
        <v>0.70126398457951833</v>
      </c>
      <c r="J43" s="8">
        <f>(H43/H6)</f>
        <v>7.938571678719078E-2</v>
      </c>
      <c r="K43" s="8">
        <f t="shared" si="6"/>
        <v>1.3186016182445119</v>
      </c>
      <c r="L43" s="15">
        <f t="shared" si="7"/>
        <v>-0.11485409847523276</v>
      </c>
    </row>
    <row r="44" spans="1:12" s="13" customFormat="1" ht="21" customHeight="1">
      <c r="A44" s="1" t="s">
        <v>84</v>
      </c>
      <c r="B44" s="2" t="s">
        <v>85</v>
      </c>
      <c r="C44" s="3">
        <v>76847</v>
      </c>
      <c r="D44" s="3">
        <v>44320.21</v>
      </c>
      <c r="E44" s="4">
        <f t="shared" si="4"/>
        <v>0.57673311905474511</v>
      </c>
      <c r="F44" s="4">
        <f>(D44/D6)</f>
        <v>0.11659948679105342</v>
      </c>
      <c r="G44" s="3">
        <v>46372.9</v>
      </c>
      <c r="H44" s="3">
        <v>32512.95</v>
      </c>
      <c r="I44" s="4">
        <f t="shared" si="5"/>
        <v>0.70111961943290158</v>
      </c>
      <c r="J44" s="4">
        <f>(H44/H6)</f>
        <v>7.049438641537932E-2</v>
      </c>
      <c r="K44" s="4">
        <f t="shared" si="6"/>
        <v>1.3631556041515764</v>
      </c>
      <c r="L44" s="14">
        <f t="shared" si="7"/>
        <v>-0.12438650037815646</v>
      </c>
    </row>
    <row r="45" spans="1:12" s="13" customFormat="1" ht="21" customHeight="1">
      <c r="A45" s="1" t="s">
        <v>86</v>
      </c>
      <c r="B45" s="2" t="s">
        <v>87</v>
      </c>
      <c r="C45" s="3">
        <v>356</v>
      </c>
      <c r="D45" s="3">
        <v>259.82</v>
      </c>
      <c r="E45" s="4">
        <f t="shared" si="4"/>
        <v>0.72983146067415727</v>
      </c>
      <c r="F45" s="4">
        <f>(D45/D6)</f>
        <v>6.8354546736244023E-4</v>
      </c>
      <c r="G45" s="3">
        <v>326</v>
      </c>
      <c r="H45" s="3">
        <v>211.42</v>
      </c>
      <c r="I45" s="4">
        <f t="shared" si="5"/>
        <v>0.64852760736196313</v>
      </c>
      <c r="J45" s="4">
        <f>(H45/H6)</f>
        <v>4.5839959695873474E-4</v>
      </c>
      <c r="K45" s="4">
        <f t="shared" si="6"/>
        <v>1.2289281997918835</v>
      </c>
      <c r="L45" s="14">
        <f t="shared" si="7"/>
        <v>8.1303853312194141E-2</v>
      </c>
    </row>
    <row r="46" spans="1:12" s="13" customFormat="1" ht="21" customHeight="1">
      <c r="A46" s="1" t="s">
        <v>88</v>
      </c>
      <c r="B46" s="2" t="s">
        <v>89</v>
      </c>
      <c r="C46" s="3">
        <v>5126.7</v>
      </c>
      <c r="D46" s="3">
        <v>3698.92</v>
      </c>
      <c r="E46" s="4">
        <f t="shared" si="4"/>
        <v>0.72150116059063341</v>
      </c>
      <c r="F46" s="4">
        <f>(D46/D6)</f>
        <v>9.7312754989464928E-3</v>
      </c>
      <c r="G46" s="3">
        <v>5512.18</v>
      </c>
      <c r="H46" s="3">
        <v>3889.38</v>
      </c>
      <c r="I46" s="4">
        <f t="shared" si="5"/>
        <v>0.70559742243540668</v>
      </c>
      <c r="J46" s="4">
        <f>(H46/H6)</f>
        <v>8.4329307748527288E-3</v>
      </c>
      <c r="K46" s="4">
        <f t="shared" si="6"/>
        <v>0.95103075554458549</v>
      </c>
      <c r="L46" s="14">
        <f t="shared" si="7"/>
        <v>1.5903738155226721E-2</v>
      </c>
    </row>
    <row r="47" spans="1:12" s="13" customFormat="1" ht="21" customHeight="1">
      <c r="A47" s="5" t="s">
        <v>90</v>
      </c>
      <c r="B47" s="6" t="s">
        <v>91</v>
      </c>
      <c r="C47" s="7">
        <f>SUM(C48:C51)</f>
        <v>17806.519999999997</v>
      </c>
      <c r="D47" s="7">
        <f>SUM(D48:D51)</f>
        <v>13418.29</v>
      </c>
      <c r="E47" s="8">
        <f t="shared" si="4"/>
        <v>0.7535604935720176</v>
      </c>
      <c r="F47" s="8">
        <f>(D47/D6)</f>
        <v>3.5301406008986062E-2</v>
      </c>
      <c r="G47" s="7">
        <f>SUM(G48:G51)</f>
        <v>18227.46</v>
      </c>
      <c r="H47" s="7">
        <f>SUM(H48:H51)</f>
        <v>14085.650000000001</v>
      </c>
      <c r="I47" s="8">
        <f t="shared" si="5"/>
        <v>0.77277086330185352</v>
      </c>
      <c r="J47" s="8">
        <f>(H47/H6)</f>
        <v>3.0540423247099626E-2</v>
      </c>
      <c r="K47" s="8">
        <f t="shared" si="6"/>
        <v>0.95262128478273989</v>
      </c>
      <c r="L47" s="8">
        <f t="shared" si="7"/>
        <v>-1.9210369729835919E-2</v>
      </c>
    </row>
    <row r="48" spans="1:12" s="13" customFormat="1" ht="21" customHeight="1">
      <c r="A48" s="1" t="s">
        <v>92</v>
      </c>
      <c r="B48" s="2" t="s">
        <v>93</v>
      </c>
      <c r="C48" s="3">
        <v>3093.2</v>
      </c>
      <c r="D48" s="3">
        <v>2268.4899999999998</v>
      </c>
      <c r="E48" s="4">
        <f t="shared" si="4"/>
        <v>0.73337967153756622</v>
      </c>
      <c r="F48" s="4">
        <f>(D48/D6)</f>
        <v>5.9680396322724268E-3</v>
      </c>
      <c r="G48" s="3">
        <v>3121.5</v>
      </c>
      <c r="H48" s="3">
        <v>2079.37</v>
      </c>
      <c r="I48" s="4">
        <f t="shared" si="5"/>
        <v>0.66614448181963792</v>
      </c>
      <c r="J48" s="4">
        <f>(H48/H6)</f>
        <v>4.508477769028873E-3</v>
      </c>
      <c r="K48" s="4">
        <f t="shared" si="6"/>
        <v>1.0909506244679879</v>
      </c>
      <c r="L48" s="4">
        <f t="shared" si="7"/>
        <v>6.7235189717928301E-2</v>
      </c>
    </row>
    <row r="49" spans="1:12" s="13" customFormat="1" ht="21" customHeight="1">
      <c r="A49" s="1" t="s">
        <v>94</v>
      </c>
      <c r="B49" s="2" t="s">
        <v>95</v>
      </c>
      <c r="C49" s="3">
        <v>455.9</v>
      </c>
      <c r="D49" s="3">
        <v>312.11</v>
      </c>
      <c r="E49" s="4">
        <f t="shared" si="4"/>
        <v>0.68460188637859187</v>
      </c>
      <c r="F49" s="4">
        <f>(D49/D6)</f>
        <v>8.2111221545104777E-4</v>
      </c>
      <c r="G49" s="3">
        <v>7647.76</v>
      </c>
      <c r="H49" s="3">
        <v>6102.8</v>
      </c>
      <c r="I49" s="4">
        <f t="shared" si="5"/>
        <v>0.79798529242549454</v>
      </c>
      <c r="J49" s="4">
        <f>(H49/H6)</f>
        <v>1.3232054963200107E-2</v>
      </c>
      <c r="K49" s="4">
        <f t="shared" si="6"/>
        <v>5.1142098708789406E-2</v>
      </c>
      <c r="L49" s="4">
        <f t="shared" si="7"/>
        <v>-0.11338340604690267</v>
      </c>
    </row>
    <row r="50" spans="1:12" s="13" customFormat="1" ht="21" customHeight="1">
      <c r="A50" s="1" t="s">
        <v>96</v>
      </c>
      <c r="B50" s="2" t="s">
        <v>97</v>
      </c>
      <c r="C50" s="3">
        <v>13706.57</v>
      </c>
      <c r="D50" s="3">
        <v>10468.84</v>
      </c>
      <c r="E50" s="4">
        <f t="shared" si="4"/>
        <v>0.76378262395333041</v>
      </c>
      <c r="F50" s="4">
        <f>(D50/D6)</f>
        <v>2.7541867949128662E-2</v>
      </c>
      <c r="G50" s="3">
        <v>6754.72</v>
      </c>
      <c r="H50" s="3">
        <v>5307.12</v>
      </c>
      <c r="I50" s="4">
        <f t="shared" si="5"/>
        <v>0.78569059857403412</v>
      </c>
      <c r="J50" s="4">
        <f>(H50/H6)</f>
        <v>1.1506866280444804E-2</v>
      </c>
      <c r="K50" s="4">
        <f t="shared" si="6"/>
        <v>1.9726028429732134</v>
      </c>
      <c r="L50" s="14">
        <f t="shared" si="7"/>
        <v>-2.1907974620703707E-2</v>
      </c>
    </row>
    <row r="51" spans="1:12" s="13" customFormat="1" ht="21" customHeight="1">
      <c r="A51" s="1" t="s">
        <v>98</v>
      </c>
      <c r="B51" s="2" t="s">
        <v>99</v>
      </c>
      <c r="C51" s="3">
        <v>550.85</v>
      </c>
      <c r="D51" s="3">
        <v>368.85</v>
      </c>
      <c r="E51" s="4">
        <f t="shared" si="4"/>
        <v>0.66960152491603886</v>
      </c>
      <c r="F51" s="4">
        <f>(D51/D6)</f>
        <v>9.7038621213392387E-4</v>
      </c>
      <c r="G51" s="3">
        <v>703.48</v>
      </c>
      <c r="H51" s="3">
        <v>596.36</v>
      </c>
      <c r="I51" s="4">
        <f t="shared" si="5"/>
        <v>0.84772843577642576</v>
      </c>
      <c r="J51" s="4">
        <f>(H51/H6)</f>
        <v>1.2930242344258399E-3</v>
      </c>
      <c r="K51" s="4">
        <f t="shared" si="6"/>
        <v>0.61850224696492051</v>
      </c>
      <c r="L51" s="14">
        <f t="shared" si="7"/>
        <v>-0.1781269108603869</v>
      </c>
    </row>
    <row r="52" spans="1:12" s="13" customFormat="1" ht="21" customHeight="1">
      <c r="A52" s="5" t="s">
        <v>100</v>
      </c>
      <c r="B52" s="6" t="s">
        <v>101</v>
      </c>
      <c r="C52" s="7">
        <f>SUM(C53:C53)</f>
        <v>4363.59</v>
      </c>
      <c r="D52" s="7">
        <f>SUM(D53:D53)</f>
        <v>3623.86</v>
      </c>
      <c r="E52" s="8">
        <f t="shared" si="4"/>
        <v>0.83047674048203424</v>
      </c>
      <c r="F52" s="8">
        <f>(D52/D6)</f>
        <v>9.5338044698485593E-3</v>
      </c>
      <c r="G52" s="7">
        <f>SUM(G53:G53)</f>
        <v>3268.09</v>
      </c>
      <c r="H52" s="7">
        <f>SUM(H53:H53)</f>
        <v>2613.3200000000002</v>
      </c>
      <c r="I52" s="8">
        <f t="shared" si="5"/>
        <v>0.79964750052783129</v>
      </c>
      <c r="J52" s="8">
        <f>(H52/H6)</f>
        <v>5.6661850095743108E-3</v>
      </c>
      <c r="K52" s="8">
        <f t="shared" si="6"/>
        <v>1.3866881973887621</v>
      </c>
      <c r="L52" s="15">
        <f t="shared" si="7"/>
        <v>3.0829239954202947E-2</v>
      </c>
    </row>
    <row r="53" spans="1:12" s="13" customFormat="1" ht="21" customHeight="1">
      <c r="A53" s="1" t="s">
        <v>102</v>
      </c>
      <c r="B53" s="2" t="s">
        <v>103</v>
      </c>
      <c r="C53" s="3">
        <v>4363.59</v>
      </c>
      <c r="D53" s="3">
        <v>3623.86</v>
      </c>
      <c r="E53" s="4">
        <f t="shared" si="4"/>
        <v>0.83047674048203424</v>
      </c>
      <c r="F53" s="4">
        <f>(D53/D6)</f>
        <v>9.5338044698485593E-3</v>
      </c>
      <c r="G53" s="3">
        <v>3268.09</v>
      </c>
      <c r="H53" s="3">
        <v>2613.3200000000002</v>
      </c>
      <c r="I53" s="4">
        <f t="shared" si="5"/>
        <v>0.79964750052783129</v>
      </c>
      <c r="J53" s="4">
        <f>(H53/H6)</f>
        <v>5.6661850095743108E-3</v>
      </c>
      <c r="K53" s="4">
        <f t="shared" si="6"/>
        <v>1.3866881973887621</v>
      </c>
      <c r="L53" s="4">
        <f t="shared" si="7"/>
        <v>3.0829239954202947E-2</v>
      </c>
    </row>
    <row r="54" spans="1:12" s="13" customFormat="1" ht="21" customHeight="1">
      <c r="A54" s="5" t="s">
        <v>104</v>
      </c>
      <c r="B54" s="6" t="s">
        <v>105</v>
      </c>
      <c r="C54" s="7">
        <f>SUM(C55:C55)</f>
        <v>1600</v>
      </c>
      <c r="D54" s="7">
        <f>SUM(D55:D55)</f>
        <v>1110</v>
      </c>
      <c r="E54" s="8">
        <f t="shared" si="4"/>
        <v>0.69374999999999998</v>
      </c>
      <c r="F54" s="8">
        <f>(D54/D6)</f>
        <v>2.9202350426153056E-3</v>
      </c>
      <c r="G54" s="7">
        <f>SUM(G55:G55)</f>
        <v>1988.3</v>
      </c>
      <c r="H54" s="7">
        <f>SUM(H55:H55)</f>
        <v>1386.84</v>
      </c>
      <c r="I54" s="8">
        <f t="shared" si="5"/>
        <v>0.69750037720665892</v>
      </c>
      <c r="J54" s="8">
        <f>(H54/H6)</f>
        <v>3.0069383078528602E-3</v>
      </c>
      <c r="K54" s="8">
        <f t="shared" si="6"/>
        <v>0.80038072164056417</v>
      </c>
      <c r="L54" s="15">
        <f t="shared" si="7"/>
        <v>-3.7503772066589391E-3</v>
      </c>
    </row>
    <row r="55" spans="1:12" s="13" customFormat="1" ht="21" customHeight="1">
      <c r="A55" s="1" t="s">
        <v>106</v>
      </c>
      <c r="B55" s="2" t="s">
        <v>107</v>
      </c>
      <c r="C55" s="3">
        <v>1600</v>
      </c>
      <c r="D55" s="3">
        <v>1110</v>
      </c>
      <c r="E55" s="4">
        <f t="shared" si="4"/>
        <v>0.69374999999999998</v>
      </c>
      <c r="F55" s="4">
        <f>(D55/D6)</f>
        <v>2.9202350426153056E-3</v>
      </c>
      <c r="G55" s="3">
        <v>1988.3</v>
      </c>
      <c r="H55" s="3">
        <v>1386.84</v>
      </c>
      <c r="I55" s="4">
        <f t="shared" si="5"/>
        <v>0.69750037720665892</v>
      </c>
      <c r="J55" s="4">
        <f>(H55/H6)</f>
        <v>3.0069383078528602E-3</v>
      </c>
      <c r="K55" s="4">
        <f t="shared" si="6"/>
        <v>0.80038072164056417</v>
      </c>
      <c r="L55" s="4">
        <f t="shared" si="7"/>
        <v>-3.7503772066589391E-3</v>
      </c>
    </row>
    <row r="56" spans="1:12" s="13" customFormat="1" ht="41.1" customHeight="1">
      <c r="A56" s="5" t="s">
        <v>108</v>
      </c>
      <c r="B56" s="6" t="s">
        <v>109</v>
      </c>
      <c r="C56" s="7">
        <f>SUM(C57:C57)</f>
        <v>18.61</v>
      </c>
      <c r="D56" s="7">
        <f>SUM(D57:D57)</f>
        <v>13.64</v>
      </c>
      <c r="E56" s="8">
        <f t="shared" si="4"/>
        <v>0.73293927995701236</v>
      </c>
      <c r="F56" s="8">
        <f>(D56/D6)</f>
        <v>3.5884690073218712E-5</v>
      </c>
      <c r="G56" s="7">
        <f>SUM(G57:G57)</f>
        <v>189</v>
      </c>
      <c r="H56" s="7">
        <f>SUM(H57:H57)</f>
        <v>139.07</v>
      </c>
      <c r="I56" s="8">
        <f t="shared" si="5"/>
        <v>0.73582010582010582</v>
      </c>
      <c r="J56" s="8">
        <f>(H56/H6)</f>
        <v>3.0153075370850083E-4</v>
      </c>
      <c r="K56" s="8">
        <f t="shared" si="6"/>
        <v>9.8080103544977357E-2</v>
      </c>
      <c r="L56" s="8">
        <f t="shared" si="7"/>
        <v>-2.8808258630934613E-3</v>
      </c>
    </row>
    <row r="57" spans="1:12" s="13" customFormat="1" ht="21" customHeight="1">
      <c r="A57" s="1" t="s">
        <v>110</v>
      </c>
      <c r="B57" s="2" t="s">
        <v>111</v>
      </c>
      <c r="C57" s="3">
        <v>18.61</v>
      </c>
      <c r="D57" s="3">
        <v>13.64</v>
      </c>
      <c r="E57" s="4">
        <f t="shared" si="4"/>
        <v>0.73293927995701236</v>
      </c>
      <c r="F57" s="4">
        <f>(D57/D6)</f>
        <v>3.5884690073218712E-5</v>
      </c>
      <c r="G57" s="3">
        <v>189</v>
      </c>
      <c r="H57" s="3">
        <v>139.07</v>
      </c>
      <c r="I57" s="4">
        <f t="shared" si="5"/>
        <v>0.73582010582010582</v>
      </c>
      <c r="J57" s="4">
        <f>(H57/H6)</f>
        <v>3.0153075370850083E-4</v>
      </c>
      <c r="K57" s="4">
        <f t="shared" si="6"/>
        <v>9.8080103544977357E-2</v>
      </c>
      <c r="L57" s="4">
        <f t="shared" si="7"/>
        <v>-2.8808258630934613E-3</v>
      </c>
    </row>
    <row r="58" spans="1:12" s="13" customFormat="1" ht="60.95" customHeight="1">
      <c r="A58" s="5" t="s">
        <v>112</v>
      </c>
      <c r="B58" s="6" t="s">
        <v>113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114</v>
      </c>
      <c r="B59" s="2" t="s">
        <v>115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116</v>
      </c>
      <c r="B60" s="2" t="s">
        <v>117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118</v>
      </c>
      <c r="B61" s="2" t="s">
        <v>119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7">
    <mergeCell ref="I5"/>
    <mergeCell ref="J5"/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2017-10-09T06:12:02Z</cp:lastPrinted>
  <dcterms:created xsi:type="dcterms:W3CDTF">2017-03-10T06:35:34Z</dcterms:created>
  <dcterms:modified xsi:type="dcterms:W3CDTF">2017-10-09T06:12:22Z</dcterms:modified>
</cp:coreProperties>
</file>