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Таблица!$C$6:$L$61</definedName>
  </definedNames>
  <calcPr calcId="125725"/>
</workbook>
</file>

<file path=xl/calcChain.xml><?xml version="1.0" encoding="utf-8"?>
<calcChain xmlns="http://schemas.openxmlformats.org/spreadsheetml/2006/main">
  <c r="K40" i="1"/>
  <c r="E40"/>
  <c r="H56"/>
  <c r="H54"/>
  <c r="H52"/>
  <c r="H47"/>
  <c r="H43"/>
  <c r="H37"/>
  <c r="H32"/>
  <c r="H23"/>
  <c r="H18"/>
  <c r="H16"/>
  <c r="H7"/>
  <c r="G56"/>
  <c r="G54"/>
  <c r="G52"/>
  <c r="G47"/>
  <c r="G43"/>
  <c r="G37"/>
  <c r="G32"/>
  <c r="G23"/>
  <c r="G18"/>
  <c r="G16"/>
  <c r="G7"/>
  <c r="D56"/>
  <c r="D54"/>
  <c r="D52"/>
  <c r="D47"/>
  <c r="D43"/>
  <c r="D37"/>
  <c r="D32"/>
  <c r="D23"/>
  <c r="D18"/>
  <c r="D16"/>
  <c r="D7"/>
  <c r="C56"/>
  <c r="C54"/>
  <c r="C52"/>
  <c r="C47"/>
  <c r="C43"/>
  <c r="C37"/>
  <c r="C32"/>
  <c r="C23"/>
  <c r="C18"/>
  <c r="C16"/>
  <c r="C7"/>
  <c r="E57"/>
  <c r="E55"/>
  <c r="E53"/>
  <c r="E51"/>
  <c r="E50"/>
  <c r="E49"/>
  <c r="E48"/>
  <c r="E46"/>
  <c r="E45"/>
  <c r="E44"/>
  <c r="E42"/>
  <c r="E41"/>
  <c r="E39"/>
  <c r="E38"/>
  <c r="E36"/>
  <c r="E35"/>
  <c r="E34"/>
  <c r="E33"/>
  <c r="E31"/>
  <c r="E30"/>
  <c r="E29"/>
  <c r="E28"/>
  <c r="E27"/>
  <c r="E26"/>
  <c r="E25"/>
  <c r="E24"/>
  <c r="E22"/>
  <c r="E21"/>
  <c r="E20"/>
  <c r="E19"/>
  <c r="E17"/>
  <c r="E15"/>
  <c r="E14"/>
  <c r="E13"/>
  <c r="E12"/>
  <c r="E11"/>
  <c r="E10"/>
  <c r="E9"/>
  <c r="E8"/>
  <c r="I57"/>
  <c r="I55"/>
  <c r="I53"/>
  <c r="I51"/>
  <c r="I50"/>
  <c r="I49"/>
  <c r="I48"/>
  <c r="I46"/>
  <c r="I45"/>
  <c r="I44"/>
  <c r="I42"/>
  <c r="I41"/>
  <c r="I39"/>
  <c r="I38"/>
  <c r="I36"/>
  <c r="I35"/>
  <c r="I34"/>
  <c r="I33"/>
  <c r="I31"/>
  <c r="I30"/>
  <c r="I29"/>
  <c r="I28"/>
  <c r="I27"/>
  <c r="I26"/>
  <c r="I25"/>
  <c r="I24"/>
  <c r="I22"/>
  <c r="I21"/>
  <c r="I20"/>
  <c r="I19"/>
  <c r="I17"/>
  <c r="I15"/>
  <c r="I14"/>
  <c r="I13"/>
  <c r="I12"/>
  <c r="I11"/>
  <c r="I10"/>
  <c r="I9"/>
  <c r="L9" s="1"/>
  <c r="I8"/>
  <c r="K57"/>
  <c r="K55"/>
  <c r="K53"/>
  <c r="K51"/>
  <c r="K50"/>
  <c r="K49"/>
  <c r="K48"/>
  <c r="K46"/>
  <c r="K45"/>
  <c r="K44"/>
  <c r="K42"/>
  <c r="K41"/>
  <c r="K39"/>
  <c r="K38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22"/>
  <c r="L27" l="1"/>
  <c r="L11"/>
  <c r="L26"/>
  <c r="L35"/>
  <c r="K56"/>
  <c r="L30"/>
  <c r="L46"/>
  <c r="L17"/>
  <c r="L42"/>
  <c r="L13"/>
  <c r="L25"/>
  <c r="L34"/>
  <c r="L45"/>
  <c r="L50"/>
  <c r="L57"/>
  <c r="L19"/>
  <c r="L21"/>
  <c r="L14"/>
  <c r="L15"/>
  <c r="L10"/>
  <c r="L51"/>
  <c r="L55"/>
  <c r="L53"/>
  <c r="L49"/>
  <c r="L48"/>
  <c r="L44"/>
  <c r="H6"/>
  <c r="J56" s="1"/>
  <c r="L41"/>
  <c r="L38"/>
  <c r="L36"/>
  <c r="L33"/>
  <c r="L31"/>
  <c r="L29"/>
  <c r="L24"/>
  <c r="E56"/>
  <c r="K16"/>
  <c r="K7"/>
  <c r="D6"/>
  <c r="F33" s="1"/>
  <c r="E32"/>
  <c r="E16"/>
  <c r="I56"/>
  <c r="I54"/>
  <c r="K54"/>
  <c r="E54"/>
  <c r="I52"/>
  <c r="K52"/>
  <c r="E52"/>
  <c r="I47"/>
  <c r="K47"/>
  <c r="E47"/>
  <c r="I43"/>
  <c r="K43"/>
  <c r="E43"/>
  <c r="I37"/>
  <c r="K37"/>
  <c r="G6"/>
  <c r="E37"/>
  <c r="I32"/>
  <c r="K32"/>
  <c r="I23"/>
  <c r="K23"/>
  <c r="E23"/>
  <c r="I18"/>
  <c r="K18"/>
  <c r="E18"/>
  <c r="I16"/>
  <c r="I7"/>
  <c r="E7"/>
  <c r="C6"/>
  <c r="L39"/>
  <c r="L28"/>
  <c r="L20"/>
  <c r="L12"/>
  <c r="L8"/>
  <c r="F50" l="1"/>
  <c r="L16"/>
  <c r="F17"/>
  <c r="F32"/>
  <c r="J29"/>
  <c r="J31"/>
  <c r="J44"/>
  <c r="J25"/>
  <c r="J50"/>
  <c r="J20"/>
  <c r="J54"/>
  <c r="J41"/>
  <c r="J30"/>
  <c r="J53"/>
  <c r="J55"/>
  <c r="J43"/>
  <c r="J48"/>
  <c r="J57"/>
  <c r="J24"/>
  <c r="J8"/>
  <c r="J9"/>
  <c r="J34"/>
  <c r="J27"/>
  <c r="J36"/>
  <c r="J21"/>
  <c r="J22"/>
  <c r="J18"/>
  <c r="J7"/>
  <c r="J15"/>
  <c r="J52"/>
  <c r="J35"/>
  <c r="J19"/>
  <c r="J45"/>
  <c r="J28"/>
  <c r="J37"/>
  <c r="J12"/>
  <c r="J38"/>
  <c r="J13"/>
  <c r="J33"/>
  <c r="J10"/>
  <c r="J26"/>
  <c r="J51"/>
  <c r="I6"/>
  <c r="J39"/>
  <c r="J23"/>
  <c r="J49"/>
  <c r="J32"/>
  <c r="J46"/>
  <c r="J16"/>
  <c r="J47"/>
  <c r="J17"/>
  <c r="J42"/>
  <c r="J14"/>
  <c r="J11"/>
  <c r="L56"/>
  <c r="F26"/>
  <c r="F48"/>
  <c r="F15"/>
  <c r="F38"/>
  <c r="F49"/>
  <c r="F55"/>
  <c r="F44"/>
  <c r="F16"/>
  <c r="F37"/>
  <c r="K6"/>
  <c r="F11"/>
  <c r="F21"/>
  <c r="F22"/>
  <c r="F27"/>
  <c r="F36"/>
  <c r="F9"/>
  <c r="F43"/>
  <c r="F10"/>
  <c r="F31"/>
  <c r="F53"/>
  <c r="F20"/>
  <c r="F46"/>
  <c r="F47"/>
  <c r="F30"/>
  <c r="F14"/>
  <c r="F52"/>
  <c r="F35"/>
  <c r="F19"/>
  <c r="F57"/>
  <c r="F41"/>
  <c r="F24"/>
  <c r="F8"/>
  <c r="F54"/>
  <c r="F25"/>
  <c r="F13"/>
  <c r="E6"/>
  <c r="F51"/>
  <c r="F34"/>
  <c r="F18"/>
  <c r="F56"/>
  <c r="F39"/>
  <c r="F23"/>
  <c r="F7"/>
  <c r="F45"/>
  <c r="F28"/>
  <c r="F12"/>
  <c r="F42"/>
  <c r="F29"/>
  <c r="L32"/>
  <c r="L54"/>
  <c r="L52"/>
  <c r="L47"/>
  <c r="L43"/>
  <c r="L37"/>
  <c r="L23"/>
  <c r="L18"/>
  <c r="L7"/>
  <c r="L6" l="1"/>
</calcChain>
</file>

<file path=xl/sharedStrings.xml><?xml version="1.0" encoding="utf-8"?>
<sst xmlns="http://schemas.openxmlformats.org/spreadsheetml/2006/main" count="125" uniqueCount="125">
  <si>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</si>
  <si>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</si>
  <si>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</si>
  <si>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</si>
  <si>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</si>
  <si>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</si>
  <si>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</si>
  <si>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</si>
  <si>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</si>
  <si>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</si>
  <si>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</si>
  <si>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</si>
  <si>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</si>
  <si>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</si>
  <si>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</si>
  <si>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</si>
  <si>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</si>
  <si>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</si>
  <si>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</si>
  <si>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</si>
  <si>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</si>
  <si>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</si>
  <si>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</si>
  <si>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</si>
  <si>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</si>
  <si>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</si>
  <si>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</si>
  <si>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</si>
  <si>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</si>
  <si>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</si>
  <si>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</si>
  <si>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</si>
  <si>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</si>
  <si>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</si>
  <si>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</si>
  <si>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</si>
  <si>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</si>
  <si>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</si>
  <si>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</si>
  <si>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</si>
  <si>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</si>
  <si>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</si>
  <si>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</si>
  <si>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</si>
  <si>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</si>
  <si>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</si>
  <si>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</si>
  <si>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</si>
  <si>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</si>
  <si>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</si>
  <si>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</si>
  <si>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</si>
  <si>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</si>
  <si>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</si>
  <si>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</si>
  <si>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</si>
  <si>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</si>
  <si>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</si>
  <si>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</si>
  <si>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</si>
  <si>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</si>
  <si>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</si>
  <si>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</si>
  <si>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</si>
  <si>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</si>
  <si>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</si>
  <si>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</si>
  <si>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</si>
  <si>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</si>
  <si>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</si>
  <si>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</si>
  <si>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</si>
  <si>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</si>
  <si>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</si>
  <si>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</si>
  <si>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</si>
  <si>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</si>
  <si>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</si>
  <si>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</si>
  <si>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</si>
  <si>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</si>
  <si>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</si>
  <si>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</si>
  <si>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</si>
  <si>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</si>
  <si>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</si>
  <si>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</si>
  <si>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</si>
  <si>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</si>
  <si>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</si>
  <si>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</si>
  <si>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</si>
  <si>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</si>
  <si>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</si>
  <si>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</si>
  <si>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</si>
  <si>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</si>
  <si>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</si>
  <si>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</si>
  <si>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</si>
  <si>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</si>
  <si>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</si>
  <si>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</si>
  <si>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</si>
  <si>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</si>
  <si>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</si>
  <si>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</si>
  <si>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</si>
  <si>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</si>
  <si>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</si>
  <si>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</si>
  <si>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</si>
  <si>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</si>
  <si>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</si>
  <si>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</si>
  <si>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</si>
  <si>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</si>
  <si>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</si>
  <si>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</si>
  <si>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</si>
  <si>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</si>
  <si>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</si>
  <si>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Органы юстиции</t>
  </si>
  <si>
    <t>Информация об исполнении за январь-ноябрь месяц 2018 года, 2017 года в разрезе разделов, подразделов классификации расходов</t>
  </si>
  <si>
    <t>за январь-ноябрь месяц 2018 года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</si>
</sst>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8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1"/>
  <sheetViews>
    <sheetView tabSelected="1" workbookViewId="0">
      <selection activeCell="C59" sqref="C59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 ht="21.75" customHeight="1">
      <c r="A2" s="18" t="s">
        <v>123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9"/>
      <c r="O2" s="19"/>
    </row>
    <row r="3" spans="1: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19"/>
      <c r="O3" s="19"/>
    </row>
    <row r="4" spans="1:15" s="13" customFormat="1" ht="20.100000000000001" customHeight="1">
      <c r="A4" s="20" t="s">
        <v>0</v>
      </c>
      <c r="B4" s="21" t="s">
        <v>1</v>
      </c>
      <c r="C4" s="23" t="s">
        <v>124</v>
      </c>
      <c r="D4" s="23"/>
      <c r="E4" s="23"/>
      <c r="F4" s="23"/>
      <c r="G4" s="23" t="s">
        <v>2</v>
      </c>
      <c r="H4" s="23"/>
      <c r="I4" s="23"/>
      <c r="J4" s="23"/>
      <c r="K4" s="23"/>
      <c r="L4" s="23"/>
    </row>
    <row r="5" spans="1:15" s="13" customFormat="1" ht="83.1" customHeight="1">
      <c r="A5" s="20"/>
      <c r="B5" s="21"/>
      <c r="C5" s="22" t="s">
        <v>3</v>
      </c>
      <c r="D5" s="22" t="s">
        <v>4</v>
      </c>
      <c r="E5" s="23" t="s">
        <v>5</v>
      </c>
      <c r="F5" s="23" t="s">
        <v>6</v>
      </c>
      <c r="G5" s="22" t="s">
        <v>7</v>
      </c>
      <c r="H5" s="22" t="s">
        <v>8</v>
      </c>
      <c r="I5" s="23" t="s">
        <v>9</v>
      </c>
      <c r="J5" s="23" t="s">
        <v>10</v>
      </c>
      <c r="K5" s="23" t="s">
        <v>11</v>
      </c>
      <c r="L5" s="23" t="s">
        <v>12</v>
      </c>
    </row>
    <row r="6" spans="1:15" s="13" customFormat="1" ht="21" customHeight="1">
      <c r="A6" s="1" t="s">
        <v>13</v>
      </c>
      <c r="B6" s="2"/>
      <c r="C6" s="3">
        <f>(C7+C16+C18+C23+C32+C37+C43+C47+C52+C56+C54)</f>
        <v>549870.99</v>
      </c>
      <c r="D6" s="3">
        <f>(D7+D16+D18+D23+D32+D37+D43+D47+D52+D56+D54)</f>
        <v>495299.85</v>
      </c>
      <c r="E6" s="4">
        <f t="shared" ref="E6:E37" si="0">(D6/C6)</f>
        <v>0.90075646653044927</v>
      </c>
      <c r="F6" s="4">
        <v>1</v>
      </c>
      <c r="G6" s="3">
        <f>(G7+G16+G18+G23+G32+G37+G43+G47+G52+G56+G54)</f>
        <v>549369.65</v>
      </c>
      <c r="H6" s="3">
        <f>(H7+H16+H18+H23+H32+H37+H43+H47+H52+H56+H54)</f>
        <v>481737.52999999997</v>
      </c>
      <c r="I6" s="4">
        <f t="shared" ref="I6:I37" si="1">(H6/G6)</f>
        <v>0.8768914154613382</v>
      </c>
      <c r="J6" s="4">
        <v>1</v>
      </c>
      <c r="K6" s="4">
        <f t="shared" ref="K6:K37" si="2">(D6/H6)</f>
        <v>1.0281529238546143</v>
      </c>
      <c r="L6" s="14">
        <f t="shared" ref="L6:L37" si="3">(E6-I6)</f>
        <v>2.3865051069111076E-2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77456.5</v>
      </c>
      <c r="D7" s="7">
        <f>SUM(D8:D15)</f>
        <v>67706.89</v>
      </c>
      <c r="E7" s="8">
        <f t="shared" si="0"/>
        <v>0.87412792987031429</v>
      </c>
      <c r="F7" s="8">
        <f>(D7/D6)</f>
        <v>0.13669878963217938</v>
      </c>
      <c r="G7" s="7">
        <f>SUM(G8:G15)</f>
        <v>71587.420000000013</v>
      </c>
      <c r="H7" s="7">
        <f>SUM(H8:H15)</f>
        <v>65939.31</v>
      </c>
      <c r="I7" s="8">
        <f t="shared" si="1"/>
        <v>0.92110191986245604</v>
      </c>
      <c r="J7" s="8">
        <f>(H7/H6)</f>
        <v>0.13687808379803831</v>
      </c>
      <c r="K7" s="8">
        <f t="shared" si="2"/>
        <v>1.0268061646383622</v>
      </c>
      <c r="L7" s="15">
        <f t="shared" si="3"/>
        <v>-4.6973989992141751E-2</v>
      </c>
    </row>
    <row r="8" spans="1:15" s="13" customFormat="1" ht="41.1" customHeight="1">
      <c r="A8" s="1" t="s">
        <v>16</v>
      </c>
      <c r="B8" s="2" t="s">
        <v>17</v>
      </c>
      <c r="C8" s="3">
        <v>6290.18</v>
      </c>
      <c r="D8" s="3">
        <v>5879.83</v>
      </c>
      <c r="E8" s="4">
        <f t="shared" si="0"/>
        <v>0.93476339309844869</v>
      </c>
      <c r="F8" s="4">
        <f>(D8/D6)</f>
        <v>1.1871253342798307E-2</v>
      </c>
      <c r="G8" s="3">
        <v>5904.16</v>
      </c>
      <c r="H8" s="3">
        <v>5667.01</v>
      </c>
      <c r="I8" s="4">
        <f t="shared" si="1"/>
        <v>0.95983340559876429</v>
      </c>
      <c r="J8" s="4">
        <f>(H8/H6)</f>
        <v>1.1763687998317259E-2</v>
      </c>
      <c r="K8" s="4">
        <f t="shared" si="2"/>
        <v>1.0375541952458174</v>
      </c>
      <c r="L8" s="14">
        <f t="shared" si="3"/>
        <v>-2.5070012500315597E-2</v>
      </c>
    </row>
    <row r="9" spans="1:15" s="13" customFormat="1" ht="60.95" customHeight="1">
      <c r="A9" s="1" t="s">
        <v>18</v>
      </c>
      <c r="B9" s="2" t="s">
        <v>19</v>
      </c>
      <c r="C9" s="3">
        <v>1013.94</v>
      </c>
      <c r="D9" s="3">
        <v>913.05</v>
      </c>
      <c r="E9" s="4">
        <f t="shared" si="0"/>
        <v>0.90049707083259356</v>
      </c>
      <c r="F9" s="4">
        <f>(D9/D6)</f>
        <v>1.8434287835944227E-3</v>
      </c>
      <c r="G9" s="3">
        <v>850.38</v>
      </c>
      <c r="H9" s="3">
        <v>760.73</v>
      </c>
      <c r="I9" s="4">
        <f t="shared" si="1"/>
        <v>0.89457654225169925</v>
      </c>
      <c r="J9" s="4">
        <f>(H9/H6)</f>
        <v>1.5791379176955552E-3</v>
      </c>
      <c r="K9" s="4">
        <f t="shared" si="2"/>
        <v>1.2002287276694752</v>
      </c>
      <c r="L9" s="14">
        <f t="shared" si="3"/>
        <v>5.9205285808943131E-3</v>
      </c>
    </row>
    <row r="10" spans="1:15" s="13" customFormat="1" ht="60.95" customHeight="1">
      <c r="A10" s="1" t="s">
        <v>20</v>
      </c>
      <c r="B10" s="2" t="s">
        <v>21</v>
      </c>
      <c r="C10" s="3">
        <v>32534.74</v>
      </c>
      <c r="D10" s="3">
        <v>26557.3</v>
      </c>
      <c r="E10" s="4">
        <f t="shared" si="0"/>
        <v>0.81627515695530373</v>
      </c>
      <c r="F10" s="4">
        <f>(D10/D6)</f>
        <v>5.3618631219048425E-2</v>
      </c>
      <c r="G10" s="3">
        <v>28883.07</v>
      </c>
      <c r="H10" s="3">
        <v>26139.02</v>
      </c>
      <c r="I10" s="4">
        <f t="shared" si="1"/>
        <v>0.90499451754955418</v>
      </c>
      <c r="J10" s="4">
        <f>(H10/H6)</f>
        <v>5.4259878818243623E-2</v>
      </c>
      <c r="K10" s="4">
        <f t="shared" si="2"/>
        <v>1.0160021301487201</v>
      </c>
      <c r="L10" s="14">
        <f t="shared" si="3"/>
        <v>-8.8719360594250452E-2</v>
      </c>
    </row>
    <row r="11" spans="1:15" s="13" customFormat="1" ht="21" customHeight="1">
      <c r="A11" s="1" t="s">
        <v>22</v>
      </c>
      <c r="B11" s="2" t="s">
        <v>23</v>
      </c>
      <c r="C11" s="3">
        <v>63.15</v>
      </c>
      <c r="D11" s="3"/>
      <c r="E11" s="4">
        <f t="shared" si="0"/>
        <v>0</v>
      </c>
      <c r="F11" s="4">
        <f>(D11/D6)</f>
        <v>0</v>
      </c>
      <c r="G11" s="3">
        <v>1.01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>
      <c r="A12" s="1" t="s">
        <v>24</v>
      </c>
      <c r="B12" s="2" t="s">
        <v>25</v>
      </c>
      <c r="C12" s="3">
        <v>8551.85</v>
      </c>
      <c r="D12" s="3">
        <v>8127.48</v>
      </c>
      <c r="E12" s="4">
        <f t="shared" si="0"/>
        <v>0.95037681905084859</v>
      </c>
      <c r="F12" s="4">
        <f>(D12/D6)</f>
        <v>1.640921151096654E-2</v>
      </c>
      <c r="G12" s="3">
        <v>8521.65</v>
      </c>
      <c r="H12" s="3">
        <v>8109.46</v>
      </c>
      <c r="I12" s="4">
        <f t="shared" si="1"/>
        <v>0.95163025939812129</v>
      </c>
      <c r="J12" s="4">
        <f>(H12/H6)</f>
        <v>1.6833772531693762E-2</v>
      </c>
      <c r="K12" s="4">
        <f t="shared" si="2"/>
        <v>1.0022220961691652</v>
      </c>
      <c r="L12" s="14">
        <f t="shared" si="3"/>
        <v>-1.2534403472727051E-3</v>
      </c>
    </row>
    <row r="13" spans="1:15" s="13" customFormat="1" ht="21" customHeight="1">
      <c r="A13" s="1" t="s">
        <v>26</v>
      </c>
      <c r="B13" s="2" t="s">
        <v>27</v>
      </c>
      <c r="C13" s="3">
        <v>25</v>
      </c>
      <c r="D13" s="3">
        <v>25</v>
      </c>
      <c r="E13" s="4">
        <f t="shared" si="0"/>
        <v>1</v>
      </c>
      <c r="F13" s="4">
        <f>(D13/D6)</f>
        <v>5.0474475209310079E-5</v>
      </c>
      <c r="G13" s="3">
        <v>50</v>
      </c>
      <c r="H13" s="3">
        <v>50</v>
      </c>
      <c r="I13" s="4">
        <f t="shared" si="1"/>
        <v>1</v>
      </c>
      <c r="J13" s="4">
        <f>(H13/H6)</f>
        <v>1.0379095853295881E-4</v>
      </c>
      <c r="K13" s="4">
        <f t="shared" si="2"/>
        <v>0.5</v>
      </c>
      <c r="L13" s="4">
        <f t="shared" si="3"/>
        <v>0</v>
      </c>
    </row>
    <row r="14" spans="1:15" s="13" customFormat="1" ht="21" customHeight="1">
      <c r="A14" s="1" t="s">
        <v>28</v>
      </c>
      <c r="B14" s="2" t="s">
        <v>29</v>
      </c>
      <c r="C14" s="3">
        <v>47.77</v>
      </c>
      <c r="D14" s="3"/>
      <c r="E14" s="4">
        <f t="shared" si="0"/>
        <v>0</v>
      </c>
      <c r="F14" s="4">
        <f>(D14/D6)</f>
        <v>0</v>
      </c>
      <c r="G14" s="3">
        <v>26.05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28929.87</v>
      </c>
      <c r="D15" s="3">
        <v>26204.23</v>
      </c>
      <c r="E15" s="4">
        <f t="shared" si="0"/>
        <v>0.90578457490476105</v>
      </c>
      <c r="F15" s="4">
        <f>(D15/D6)</f>
        <v>5.2905790300562375E-2</v>
      </c>
      <c r="G15" s="3">
        <v>27351.1</v>
      </c>
      <c r="H15" s="3">
        <v>25213.09</v>
      </c>
      <c r="I15" s="4">
        <f t="shared" si="1"/>
        <v>0.92183093184552001</v>
      </c>
      <c r="J15" s="4">
        <f>(H15/H6)</f>
        <v>5.2337815573555171E-2</v>
      </c>
      <c r="K15" s="4">
        <f t="shared" si="2"/>
        <v>1.0393105327431107</v>
      </c>
      <c r="L15" s="14">
        <f t="shared" si="3"/>
        <v>-1.6046356940758955E-2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1001.7</v>
      </c>
      <c r="D16" s="7">
        <f>SUM(D17:D17)</f>
        <v>843.53</v>
      </c>
      <c r="E16" s="8">
        <f t="shared" si="0"/>
        <v>0.84209843266447038</v>
      </c>
      <c r="F16" s="8">
        <f>(D16/D6)</f>
        <v>1.7030693629323732E-3</v>
      </c>
      <c r="G16" s="7">
        <f>SUM(G17:G17)</f>
        <v>915.6</v>
      </c>
      <c r="H16" s="7">
        <f>SUM(H17:H17)</f>
        <v>770.11</v>
      </c>
      <c r="I16" s="8">
        <f t="shared" si="1"/>
        <v>0.84109873307121008</v>
      </c>
      <c r="J16" s="8">
        <f>(H16/H6)</f>
        <v>1.5986091015163383E-3</v>
      </c>
      <c r="K16" s="8">
        <f t="shared" si="2"/>
        <v>1.0953370297749672</v>
      </c>
      <c r="L16" s="8">
        <f t="shared" si="3"/>
        <v>9.9969959326029478E-4</v>
      </c>
    </row>
    <row r="17" spans="1:12" s="13" customFormat="1" ht="21" customHeight="1">
      <c r="A17" s="1" t="s">
        <v>34</v>
      </c>
      <c r="B17" s="2" t="s">
        <v>35</v>
      </c>
      <c r="C17" s="3">
        <v>1001.7</v>
      </c>
      <c r="D17" s="3">
        <v>843.53</v>
      </c>
      <c r="E17" s="4">
        <f t="shared" si="0"/>
        <v>0.84209843266447038</v>
      </c>
      <c r="F17" s="4">
        <f>(D17/D6)</f>
        <v>1.7030693629323732E-3</v>
      </c>
      <c r="G17" s="3">
        <v>915.6</v>
      </c>
      <c r="H17" s="3">
        <v>770.11</v>
      </c>
      <c r="I17" s="4">
        <f t="shared" si="1"/>
        <v>0.84109873307121008</v>
      </c>
      <c r="J17" s="4">
        <f>(H17/H6)</f>
        <v>1.5986091015163383E-3</v>
      </c>
      <c r="K17" s="4">
        <f t="shared" si="2"/>
        <v>1.0953370297749672</v>
      </c>
      <c r="L17" s="4">
        <f t="shared" si="3"/>
        <v>9.9969959326029478E-4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8328.4699999999993</v>
      </c>
      <c r="D18" s="7">
        <f>SUM(D19:D22)</f>
        <v>7006.47</v>
      </c>
      <c r="E18" s="8">
        <f t="shared" si="0"/>
        <v>0.84126736363341659</v>
      </c>
      <c r="F18" s="8">
        <f>(D18/D6)</f>
        <v>1.4145915852790993E-2</v>
      </c>
      <c r="G18" s="7">
        <f>SUM(G19:G22)</f>
        <v>6628.1900000000005</v>
      </c>
      <c r="H18" s="7">
        <f>SUM(H19:H22)</f>
        <v>5439.75</v>
      </c>
      <c r="I18" s="8">
        <f t="shared" si="1"/>
        <v>0.82069916523213726</v>
      </c>
      <c r="J18" s="8">
        <f>(H18/H6)</f>
        <v>1.1291937333593254E-2</v>
      </c>
      <c r="K18" s="8">
        <f t="shared" si="2"/>
        <v>1.2880132359023853</v>
      </c>
      <c r="L18" s="15">
        <f t="shared" si="3"/>
        <v>2.0568198401279325E-2</v>
      </c>
    </row>
    <row r="19" spans="1:12" s="13" customFormat="1" ht="21" customHeight="1">
      <c r="A19" s="1" t="s">
        <v>122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4032.19</v>
      </c>
      <c r="D20" s="3">
        <v>3383.87</v>
      </c>
      <c r="E20" s="4">
        <f t="shared" si="0"/>
        <v>0.83921392593106969</v>
      </c>
      <c r="F20" s="4">
        <f>(D20/D6)</f>
        <v>6.8319624970611236E-3</v>
      </c>
      <c r="G20" s="3">
        <v>3400.33</v>
      </c>
      <c r="H20" s="3">
        <v>2863.93</v>
      </c>
      <c r="I20" s="4">
        <f t="shared" si="1"/>
        <v>0.84225060508832961</v>
      </c>
      <c r="J20" s="4">
        <f>(H20/H6)</f>
        <v>5.9450007974259341E-3</v>
      </c>
      <c r="K20" s="4">
        <f t="shared" si="2"/>
        <v>1.1815477333594047</v>
      </c>
      <c r="L20" s="14">
        <f t="shared" si="3"/>
        <v>-3.0366791572599139E-3</v>
      </c>
    </row>
    <row r="21" spans="1:12" s="13" customFormat="1" ht="21" customHeight="1">
      <c r="A21" s="1" t="s">
        <v>40</v>
      </c>
      <c r="B21" s="2" t="s">
        <v>41</v>
      </c>
      <c r="C21" s="3">
        <v>4159.3900000000003</v>
      </c>
      <c r="D21" s="3">
        <v>3485.71</v>
      </c>
      <c r="E21" s="4">
        <f t="shared" si="0"/>
        <v>0.83803394247714202</v>
      </c>
      <c r="F21" s="4">
        <f>(D21/D6)</f>
        <v>7.0375753192737697E-3</v>
      </c>
      <c r="G21" s="3">
        <v>3227.86</v>
      </c>
      <c r="H21" s="3">
        <v>2575.8200000000002</v>
      </c>
      <c r="I21" s="4">
        <f t="shared" si="1"/>
        <v>0.79799619562186719</v>
      </c>
      <c r="J21" s="4">
        <f>(H21/H6)</f>
        <v>5.3469365361673198E-3</v>
      </c>
      <c r="K21" s="4">
        <f t="shared" si="2"/>
        <v>1.3532428508203211</v>
      </c>
      <c r="L21" s="4">
        <f t="shared" si="3"/>
        <v>4.0037746855274836E-2</v>
      </c>
    </row>
    <row r="22" spans="1:12" s="13" customFormat="1" ht="41.1" customHeight="1">
      <c r="A22" s="1" t="s">
        <v>42</v>
      </c>
      <c r="B22" s="2" t="s">
        <v>43</v>
      </c>
      <c r="C22" s="3">
        <v>136.88999999999999</v>
      </c>
      <c r="D22" s="3">
        <v>136.88999999999999</v>
      </c>
      <c r="E22" s="4">
        <f t="shared" si="0"/>
        <v>1</v>
      </c>
      <c r="F22" s="4">
        <f>(D22/D6)</f>
        <v>2.7637803645609826E-4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37547.67</v>
      </c>
      <c r="D23" s="7">
        <f>SUM(D24:D31)</f>
        <v>30991.69</v>
      </c>
      <c r="E23" s="8">
        <f t="shared" si="0"/>
        <v>0.82539582349583873</v>
      </c>
      <c r="F23" s="8">
        <f>(D23/D6)</f>
        <v>6.2571571543984919E-2</v>
      </c>
      <c r="G23" s="7">
        <f>SUM(G24:G31)</f>
        <v>35518.28</v>
      </c>
      <c r="H23" s="7">
        <f>SUM(H24:H31)</f>
        <v>30365.279999999999</v>
      </c>
      <c r="I23" s="8">
        <f t="shared" si="1"/>
        <v>0.85491977652070994</v>
      </c>
      <c r="J23" s="8">
        <f>(H23/H6)</f>
        <v>6.3032830346433671E-2</v>
      </c>
      <c r="K23" s="8">
        <f t="shared" si="2"/>
        <v>1.0206291527692153</v>
      </c>
      <c r="L23" s="15">
        <f t="shared" si="3"/>
        <v>-2.9523953024871208E-2</v>
      </c>
    </row>
    <row r="24" spans="1:12" s="13" customFormat="1" ht="21" customHeight="1">
      <c r="A24" s="1" t="s">
        <v>46</v>
      </c>
      <c r="B24" s="2" t="s">
        <v>47</v>
      </c>
      <c r="C24" s="3">
        <v>390.71</v>
      </c>
      <c r="D24" s="3">
        <v>384.85</v>
      </c>
      <c r="E24" s="4">
        <f t="shared" si="0"/>
        <v>0.98500166363799246</v>
      </c>
      <c r="F24" s="4">
        <f>(D24/D6)</f>
        <v>7.7700407137211945E-4</v>
      </c>
      <c r="G24" s="3">
        <v>354.9</v>
      </c>
      <c r="H24" s="3">
        <v>354.6</v>
      </c>
      <c r="I24" s="4">
        <f t="shared" si="1"/>
        <v>0.99915469146238389</v>
      </c>
      <c r="J24" s="4">
        <f>(H24/H6)</f>
        <v>7.3608547791574391E-4</v>
      </c>
      <c r="K24" s="4">
        <f t="shared" si="2"/>
        <v>1.0853073886068809</v>
      </c>
      <c r="L24" s="14">
        <f t="shared" si="3"/>
        <v>-1.4153027824391429E-2</v>
      </c>
    </row>
    <row r="25" spans="1:12" s="13" customFormat="1" ht="21" customHeight="1">
      <c r="A25" s="1" t="s">
        <v>48</v>
      </c>
      <c r="B25" s="2" t="s">
        <v>49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7108.45</v>
      </c>
      <c r="D26" s="3">
        <v>6720.44</v>
      </c>
      <c r="E26" s="4">
        <f t="shared" si="0"/>
        <v>0.94541566726923587</v>
      </c>
      <c r="F26" s="4">
        <f>(D26/D6)</f>
        <v>1.3568427287026232E-2</v>
      </c>
      <c r="G26" s="3">
        <v>8543.9599999999991</v>
      </c>
      <c r="H26" s="3">
        <v>7157.56</v>
      </c>
      <c r="I26" s="4">
        <f t="shared" si="1"/>
        <v>0.83773332272154843</v>
      </c>
      <c r="J26" s="4">
        <f>(H26/H6)</f>
        <v>1.4857800263143294E-2</v>
      </c>
      <c r="K26" s="4">
        <f t="shared" si="2"/>
        <v>0.93892890873426127</v>
      </c>
      <c r="L26" s="14">
        <f t="shared" si="3"/>
        <v>0.10768234454768744</v>
      </c>
    </row>
    <row r="27" spans="1:12" s="13" customFormat="1" ht="21" customHeight="1">
      <c r="A27" s="1" t="s">
        <v>52</v>
      </c>
      <c r="B27" s="2" t="s">
        <v>53</v>
      </c>
      <c r="C27" s="3">
        <v>50</v>
      </c>
      <c r="D27" s="3">
        <v>50</v>
      </c>
      <c r="E27" s="4">
        <f t="shared" si="0"/>
        <v>1</v>
      </c>
      <c r="F27" s="4">
        <f>(D27/D6)</f>
        <v>1.0094895041862016E-4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326.5</v>
      </c>
      <c r="D28" s="3">
        <v>326.42</v>
      </c>
      <c r="E28" s="4">
        <f t="shared" si="0"/>
        <v>0.99975497702909655</v>
      </c>
      <c r="F28" s="4">
        <f>(D28/D6)</f>
        <v>6.5903512791291993E-4</v>
      </c>
      <c r="G28" s="3">
        <v>555</v>
      </c>
      <c r="H28" s="3">
        <v>459.72</v>
      </c>
      <c r="I28" s="4">
        <f t="shared" si="1"/>
        <v>0.82832432432432435</v>
      </c>
      <c r="J28" s="4">
        <f>(H28/H6)</f>
        <v>9.5429558913543659E-4</v>
      </c>
      <c r="K28" s="4">
        <f t="shared" si="2"/>
        <v>0.71004089445749585</v>
      </c>
      <c r="L28" s="14">
        <f t="shared" si="3"/>
        <v>0.1714306527047722</v>
      </c>
    </row>
    <row r="29" spans="1:12" s="13" customFormat="1" ht="21" customHeight="1">
      <c r="A29" s="1" t="s">
        <v>56</v>
      </c>
      <c r="B29" s="2" t="s">
        <v>57</v>
      </c>
      <c r="C29" s="3">
        <v>20312.27</v>
      </c>
      <c r="D29" s="3">
        <v>16599.439999999999</v>
      </c>
      <c r="E29" s="4">
        <f t="shared" si="0"/>
        <v>0.81721245335947179</v>
      </c>
      <c r="F29" s="4">
        <f>(D29/D6)</f>
        <v>3.3513920910737204E-2</v>
      </c>
      <c r="G29" s="3">
        <v>20524.47</v>
      </c>
      <c r="H29" s="3">
        <v>17773.18</v>
      </c>
      <c r="I29" s="4">
        <f t="shared" si="1"/>
        <v>0.86595074074994383</v>
      </c>
      <c r="J29" s="4">
        <f>(H29/H6)</f>
        <v>3.6893907767576263E-2</v>
      </c>
      <c r="K29" s="4">
        <f t="shared" si="2"/>
        <v>0.93396004541674582</v>
      </c>
      <c r="L29" s="4">
        <f t="shared" si="3"/>
        <v>-4.8738287390472035E-2</v>
      </c>
    </row>
    <row r="30" spans="1:12" s="13" customFormat="1" ht="21" customHeight="1">
      <c r="A30" s="1" t="s">
        <v>58</v>
      </c>
      <c r="B30" s="2" t="s">
        <v>59</v>
      </c>
      <c r="C30" s="3">
        <v>3150</v>
      </c>
      <c r="D30" s="3">
        <v>1923.5</v>
      </c>
      <c r="E30" s="4">
        <f t="shared" si="0"/>
        <v>0.61063492063492064</v>
      </c>
      <c r="F30" s="4">
        <f>(D30/D6)</f>
        <v>3.8835061226043174E-3</v>
      </c>
      <c r="G30" s="3">
        <v>601.16999999999996</v>
      </c>
      <c r="H30" s="3">
        <v>601.16999999999996</v>
      </c>
      <c r="I30" s="4">
        <f t="shared" si="1"/>
        <v>1</v>
      </c>
      <c r="J30" s="4">
        <f>(H30/H6)</f>
        <v>1.247920210825177E-3</v>
      </c>
      <c r="K30" s="4">
        <f t="shared" si="2"/>
        <v>3.1995941247899933</v>
      </c>
      <c r="L30" s="4">
        <f t="shared" si="3"/>
        <v>-0.38936507936507936</v>
      </c>
    </row>
    <row r="31" spans="1:12" s="13" customFormat="1" ht="21" customHeight="1">
      <c r="A31" s="1" t="s">
        <v>60</v>
      </c>
      <c r="B31" s="2" t="s">
        <v>61</v>
      </c>
      <c r="C31" s="3">
        <v>6209.74</v>
      </c>
      <c r="D31" s="3">
        <v>4987.04</v>
      </c>
      <c r="E31" s="4">
        <f t="shared" si="0"/>
        <v>0.80309964668408018</v>
      </c>
      <c r="F31" s="4">
        <f>(D31/D6)</f>
        <v>1.0068729073913509E-2</v>
      </c>
      <c r="G31" s="3">
        <v>4938.78</v>
      </c>
      <c r="H31" s="3">
        <v>4019.05</v>
      </c>
      <c r="I31" s="4">
        <f t="shared" si="1"/>
        <v>0.81377384698245325</v>
      </c>
      <c r="J31" s="4">
        <f>(H31/H6)</f>
        <v>8.3428210378377627E-3</v>
      </c>
      <c r="K31" s="4">
        <f t="shared" si="2"/>
        <v>1.2408504497331458</v>
      </c>
      <c r="L31" s="4">
        <f t="shared" si="3"/>
        <v>-1.0674200298373071E-2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35515.049999999996</v>
      </c>
      <c r="D32" s="7">
        <f>SUM(D33:D36)</f>
        <v>30871.360000000001</v>
      </c>
      <c r="E32" s="8">
        <f t="shared" si="0"/>
        <v>0.86924726278014541</v>
      </c>
      <c r="F32" s="8">
        <f>(D32/D6)</f>
        <v>6.2328627799907471E-2</v>
      </c>
      <c r="G32" s="7">
        <f>SUM(G33:G36)</f>
        <v>28610.94</v>
      </c>
      <c r="H32" s="7">
        <f>SUM(H33:H36)</f>
        <v>26680.99</v>
      </c>
      <c r="I32" s="8">
        <f t="shared" si="1"/>
        <v>0.93254503347321005</v>
      </c>
      <c r="J32" s="8">
        <f>(H32/H6)</f>
        <v>5.5384910534165777E-2</v>
      </c>
      <c r="K32" s="8">
        <f t="shared" si="2"/>
        <v>1.1570545170925066</v>
      </c>
      <c r="L32" s="8">
        <f t="shared" si="3"/>
        <v>-6.3297770693064637E-2</v>
      </c>
    </row>
    <row r="33" spans="1:12" s="13" customFormat="1" ht="21" customHeight="1">
      <c r="A33" s="1" t="s">
        <v>64</v>
      </c>
      <c r="B33" s="2" t="s">
        <v>65</v>
      </c>
      <c r="C33" s="3">
        <v>2414.2199999999998</v>
      </c>
      <c r="D33" s="3">
        <v>1523.63</v>
      </c>
      <c r="E33" s="4">
        <f t="shared" si="0"/>
        <v>0.631106527159911</v>
      </c>
      <c r="F33" s="4">
        <f>(D33/D6)</f>
        <v>3.0761769865264451E-3</v>
      </c>
      <c r="G33" s="3">
        <v>11554.52</v>
      </c>
      <c r="H33" s="3">
        <v>10568.36</v>
      </c>
      <c r="I33" s="4">
        <f t="shared" si="1"/>
        <v>0.91465158223794674</v>
      </c>
      <c r="J33" s="4">
        <f>(H33/H6)</f>
        <v>2.1938004290427613E-2</v>
      </c>
      <c r="K33" s="4">
        <f t="shared" si="2"/>
        <v>0.14416901013970002</v>
      </c>
      <c r="L33" s="4">
        <f t="shared" si="3"/>
        <v>-0.28354505507803573</v>
      </c>
    </row>
    <row r="34" spans="1:12" s="13" customFormat="1" ht="21" customHeight="1">
      <c r="A34" s="1" t="s">
        <v>66</v>
      </c>
      <c r="B34" s="2" t="s">
        <v>67</v>
      </c>
      <c r="C34" s="3">
        <v>10905.38</v>
      </c>
      <c r="D34" s="3">
        <v>9062.0400000000009</v>
      </c>
      <c r="E34" s="4">
        <f t="shared" si="0"/>
        <v>0.83096966818212681</v>
      </c>
      <c r="F34" s="4">
        <f>(D34/D6)</f>
        <v>1.8296068533031055E-2</v>
      </c>
      <c r="G34" s="3">
        <v>419.5</v>
      </c>
      <c r="H34" s="3">
        <v>333.95</v>
      </c>
      <c r="I34" s="4">
        <f t="shared" si="1"/>
        <v>0.79606674612634087</v>
      </c>
      <c r="J34" s="4">
        <f>(H34/H6)</f>
        <v>6.9321981204163187E-4</v>
      </c>
      <c r="K34" s="4">
        <f t="shared" si="2"/>
        <v>27.135918550681243</v>
      </c>
      <c r="L34" s="4">
        <f t="shared" si="3"/>
        <v>3.4902922055785934E-2</v>
      </c>
    </row>
    <row r="35" spans="1:12" s="13" customFormat="1" ht="21" customHeight="1">
      <c r="A35" s="1" t="s">
        <v>68</v>
      </c>
      <c r="B35" s="2" t="s">
        <v>69</v>
      </c>
      <c r="C35" s="3">
        <v>21879.599999999999</v>
      </c>
      <c r="D35" s="3">
        <v>20079.5</v>
      </c>
      <c r="E35" s="4">
        <f t="shared" si="0"/>
        <v>0.91772701511910648</v>
      </c>
      <c r="F35" s="4">
        <f>(D35/D6)</f>
        <v>4.0540088998613673E-2</v>
      </c>
      <c r="G35" s="3">
        <v>16396.259999999998</v>
      </c>
      <c r="H35" s="3">
        <v>15615.81</v>
      </c>
      <c r="I35" s="4">
        <f t="shared" si="1"/>
        <v>0.95240073041047169</v>
      </c>
      <c r="J35" s="4">
        <f>(H35/H6)</f>
        <v>3.2415597763371273E-2</v>
      </c>
      <c r="K35" s="4">
        <f t="shared" si="2"/>
        <v>1.285844282173003</v>
      </c>
      <c r="L35" s="14">
        <f t="shared" si="3"/>
        <v>-3.4673715291365204E-2</v>
      </c>
    </row>
    <row r="36" spans="1:12" s="13" customFormat="1" ht="21" customHeight="1">
      <c r="A36" s="1" t="s">
        <v>70</v>
      </c>
      <c r="B36" s="2" t="s">
        <v>71</v>
      </c>
      <c r="C36" s="3">
        <v>315.85000000000002</v>
      </c>
      <c r="D36" s="3">
        <v>206.19</v>
      </c>
      <c r="E36" s="4">
        <f t="shared" si="0"/>
        <v>0.65280987810669622</v>
      </c>
      <c r="F36" s="4">
        <f>(D36/D6)</f>
        <v>4.1629328173630581E-4</v>
      </c>
      <c r="G36" s="3">
        <v>240.66</v>
      </c>
      <c r="H36" s="3">
        <v>162.87</v>
      </c>
      <c r="I36" s="4">
        <f t="shared" si="1"/>
        <v>0.67676389927698832</v>
      </c>
      <c r="J36" s="4">
        <f>(H36/H6)</f>
        <v>3.3808866832526005E-4</v>
      </c>
      <c r="K36" s="4">
        <f t="shared" si="2"/>
        <v>1.2659790016577639</v>
      </c>
      <c r="L36" s="14">
        <f t="shared" si="3"/>
        <v>-2.3954021170292106E-2</v>
      </c>
    </row>
    <row r="37" spans="1:12" s="13" customFormat="1" ht="21" customHeight="1">
      <c r="A37" s="5" t="s">
        <v>72</v>
      </c>
      <c r="B37" s="6" t="s">
        <v>73</v>
      </c>
      <c r="C37" s="7">
        <f>SUM(C38:C42)</f>
        <v>293700.34999999998</v>
      </c>
      <c r="D37" s="7">
        <f>SUM(D38:D42)</f>
        <v>270908.99</v>
      </c>
      <c r="E37" s="8">
        <f t="shared" si="0"/>
        <v>0.9223992753158109</v>
      </c>
      <c r="F37" s="8">
        <f>(D37/D6)</f>
        <v>0.54695956398936929</v>
      </c>
      <c r="G37" s="7">
        <f>SUM(G38:G42)</f>
        <v>301288.89</v>
      </c>
      <c r="H37" s="7">
        <f>SUM(H38:H42)</f>
        <v>267326.55</v>
      </c>
      <c r="I37" s="8">
        <f t="shared" si="1"/>
        <v>0.88727649399883268</v>
      </c>
      <c r="J37" s="8">
        <f>(H37/H6)</f>
        <v>0.55492157731617875</v>
      </c>
      <c r="K37" s="8">
        <f t="shared" si="2"/>
        <v>1.0134009884166013</v>
      </c>
      <c r="L37" s="15">
        <f t="shared" si="3"/>
        <v>3.5122781316978213E-2</v>
      </c>
    </row>
    <row r="38" spans="1:12" s="13" customFormat="1" ht="21" customHeight="1">
      <c r="A38" s="1" t="s">
        <v>74</v>
      </c>
      <c r="B38" s="2" t="s">
        <v>75</v>
      </c>
      <c r="C38" s="3">
        <v>93123.31</v>
      </c>
      <c r="D38" s="3">
        <v>88930.85</v>
      </c>
      <c r="E38" s="4">
        <f t="shared" ref="E38:E57" si="4">(D38/C38)</f>
        <v>0.95497947828529728</v>
      </c>
      <c r="F38" s="4">
        <f>(D38/D6)</f>
        <v>0.17954951934671495</v>
      </c>
      <c r="G38" s="3">
        <v>86641.65</v>
      </c>
      <c r="H38" s="3">
        <v>77024.92</v>
      </c>
      <c r="I38" s="4">
        <f t="shared" ref="I38:I57" si="5">(H38/G38)</f>
        <v>0.88900569183527789</v>
      </c>
      <c r="J38" s="4">
        <f>(H38/H6)</f>
        <v>0.15988980555448939</v>
      </c>
      <c r="K38" s="4">
        <f t="shared" ref="K38:K57" si="6">(D38/H38)</f>
        <v>1.1545724422693331</v>
      </c>
      <c r="L38" s="14">
        <f t="shared" ref="L38:L57" si="7">(E38-I38)</f>
        <v>6.5973786450019389E-2</v>
      </c>
    </row>
    <row r="39" spans="1:12" s="13" customFormat="1" ht="21" customHeight="1">
      <c r="A39" s="1" t="s">
        <v>76</v>
      </c>
      <c r="B39" s="2" t="s">
        <v>77</v>
      </c>
      <c r="C39" s="3">
        <v>154238.56</v>
      </c>
      <c r="D39" s="3">
        <v>140518.79</v>
      </c>
      <c r="E39" s="4">
        <f t="shared" si="4"/>
        <v>0.91104837856370036</v>
      </c>
      <c r="F39" s="4">
        <f>(D39/D6)</f>
        <v>0.28370448729188996</v>
      </c>
      <c r="G39" s="3">
        <v>167237.63</v>
      </c>
      <c r="H39" s="3">
        <v>148129.28</v>
      </c>
      <c r="I39" s="4">
        <f t="shared" si="5"/>
        <v>0.8857413250833559</v>
      </c>
      <c r="J39" s="4">
        <f>(H39/H6)</f>
        <v>0.3074895991599409</v>
      </c>
      <c r="K39" s="4">
        <f t="shared" si="6"/>
        <v>0.94862264908058691</v>
      </c>
      <c r="L39" s="14">
        <f t="shared" si="7"/>
        <v>2.5307053480344455E-2</v>
      </c>
    </row>
    <row r="40" spans="1:12" s="13" customFormat="1" ht="21" customHeight="1">
      <c r="A40" s="1" t="s">
        <v>121</v>
      </c>
      <c r="B40" s="2">
        <v>703</v>
      </c>
      <c r="C40" s="3">
        <v>13666.6</v>
      </c>
      <c r="D40" s="3">
        <v>12721.95</v>
      </c>
      <c r="E40" s="4">
        <f t="shared" si="4"/>
        <v>0.93087893111673714</v>
      </c>
      <c r="F40" s="4"/>
      <c r="G40" s="3">
        <v>12610.96</v>
      </c>
      <c r="H40" s="3">
        <v>11210.99</v>
      </c>
      <c r="I40" s="4"/>
      <c r="J40" s="4"/>
      <c r="K40" s="4">
        <f t="shared" si="6"/>
        <v>1.1347748949914327</v>
      </c>
      <c r="L40" s="14"/>
    </row>
    <row r="41" spans="1:12" s="13" customFormat="1" ht="21" customHeight="1">
      <c r="A41" s="1" t="s">
        <v>78</v>
      </c>
      <c r="B41" s="2" t="s">
        <v>79</v>
      </c>
      <c r="C41" s="3">
        <v>9782.02</v>
      </c>
      <c r="D41" s="3">
        <v>9270.4</v>
      </c>
      <c r="E41" s="4">
        <f t="shared" si="4"/>
        <v>0.94769791924367353</v>
      </c>
      <c r="F41" s="4">
        <f>(D41/D6)</f>
        <v>1.8716742999215524E-2</v>
      </c>
      <c r="G41" s="3">
        <v>9663.2000000000007</v>
      </c>
      <c r="H41" s="3">
        <v>8882.06</v>
      </c>
      <c r="I41" s="4">
        <f t="shared" si="5"/>
        <v>0.91916342412451346</v>
      </c>
      <c r="J41" s="4">
        <f>(H41/H6)</f>
        <v>1.8437550422945044E-2</v>
      </c>
      <c r="K41" s="4">
        <f t="shared" si="6"/>
        <v>1.0437218393030445</v>
      </c>
      <c r="L41" s="4">
        <f t="shared" si="7"/>
        <v>2.8534495119160064E-2</v>
      </c>
    </row>
    <row r="42" spans="1:12" s="13" customFormat="1" ht="21" customHeight="1">
      <c r="A42" s="1" t="s">
        <v>80</v>
      </c>
      <c r="B42" s="2" t="s">
        <v>81</v>
      </c>
      <c r="C42" s="3">
        <v>22889.86</v>
      </c>
      <c r="D42" s="3">
        <v>19467</v>
      </c>
      <c r="E42" s="4">
        <f t="shared" si="4"/>
        <v>0.85046391721050274</v>
      </c>
      <c r="F42" s="4">
        <f>(D42/D6)</f>
        <v>3.9303464355985571E-2</v>
      </c>
      <c r="G42" s="3">
        <v>25135.45</v>
      </c>
      <c r="H42" s="3">
        <v>22079.3</v>
      </c>
      <c r="I42" s="4">
        <f t="shared" si="5"/>
        <v>0.87841275966811805</v>
      </c>
      <c r="J42" s="4">
        <f>(H42/H6)</f>
        <v>4.583263421473515E-2</v>
      </c>
      <c r="K42" s="4">
        <f t="shared" si="6"/>
        <v>0.88168556068353621</v>
      </c>
      <c r="L42" s="14">
        <f t="shared" si="7"/>
        <v>-2.7948842457615308E-2</v>
      </c>
    </row>
    <row r="43" spans="1:12" s="13" customFormat="1" ht="21" customHeight="1">
      <c r="A43" s="5" t="s">
        <v>82</v>
      </c>
      <c r="B43" s="6" t="s">
        <v>83</v>
      </c>
      <c r="C43" s="7">
        <f>SUM(C44:C46)</f>
        <v>70168.39</v>
      </c>
      <c r="D43" s="7">
        <f>SUM(D44:D46)</f>
        <v>65730.240000000005</v>
      </c>
      <c r="E43" s="8">
        <f t="shared" si="4"/>
        <v>0.93675000951283061</v>
      </c>
      <c r="F43" s="8">
        <f>(D43/D6)</f>
        <v>0.13270797477528007</v>
      </c>
      <c r="G43" s="7">
        <f>SUM(G44:G46)</f>
        <v>80159.37999999999</v>
      </c>
      <c r="H43" s="7">
        <f>SUM(H44:H46)</f>
        <v>64797.85</v>
      </c>
      <c r="I43" s="8">
        <f t="shared" si="5"/>
        <v>0.80836266448168648</v>
      </c>
      <c r="J43" s="8">
        <f>(H43/H6)</f>
        <v>0.13450861924749771</v>
      </c>
      <c r="K43" s="8">
        <f t="shared" si="6"/>
        <v>1.0143892119877436</v>
      </c>
      <c r="L43" s="15">
        <f t="shared" si="7"/>
        <v>0.12838734503114413</v>
      </c>
    </row>
    <row r="44" spans="1:12" s="13" customFormat="1" ht="21" customHeight="1">
      <c r="A44" s="1" t="s">
        <v>84</v>
      </c>
      <c r="B44" s="2" t="s">
        <v>85</v>
      </c>
      <c r="C44" s="3">
        <v>64753.63</v>
      </c>
      <c r="D44" s="3">
        <v>60904.03</v>
      </c>
      <c r="E44" s="4">
        <f t="shared" si="4"/>
        <v>0.94055005101644495</v>
      </c>
      <c r="F44" s="4">
        <f>(D44/D6)</f>
        <v>0.1229639580952831</v>
      </c>
      <c r="G44" s="3">
        <v>74676.679999999993</v>
      </c>
      <c r="H44" s="3">
        <v>59837.89</v>
      </c>
      <c r="I44" s="4">
        <f t="shared" si="5"/>
        <v>0.80129285340483813</v>
      </c>
      <c r="J44" s="4">
        <f>(H44/H6)</f>
        <v>0.12421263919379502</v>
      </c>
      <c r="K44" s="4">
        <f t="shared" si="6"/>
        <v>1.0178171389398925</v>
      </c>
      <c r="L44" s="14">
        <f t="shared" si="7"/>
        <v>0.13925719761160682</v>
      </c>
    </row>
    <row r="45" spans="1:12" s="13" customFormat="1" ht="21" customHeight="1">
      <c r="A45" s="1" t="s">
        <v>86</v>
      </c>
      <c r="B45" s="2" t="s">
        <v>87</v>
      </c>
      <c r="C45" s="3">
        <v>317.97000000000003</v>
      </c>
      <c r="D45" s="3">
        <v>282.72000000000003</v>
      </c>
      <c r="E45" s="4">
        <f t="shared" si="4"/>
        <v>0.88914048495141051</v>
      </c>
      <c r="F45" s="4">
        <f>(D45/D6)</f>
        <v>5.708057452470459E-4</v>
      </c>
      <c r="G45" s="3">
        <v>356</v>
      </c>
      <c r="H45" s="3">
        <v>307.18</v>
      </c>
      <c r="I45" s="4">
        <f t="shared" si="5"/>
        <v>0.86286516853932582</v>
      </c>
      <c r="J45" s="4">
        <f>(H45/H6)</f>
        <v>6.3765013284308584E-4</v>
      </c>
      <c r="K45" s="4">
        <f t="shared" si="6"/>
        <v>0.92037242007943232</v>
      </c>
      <c r="L45" s="14">
        <f t="shared" si="7"/>
        <v>2.6275316412084693E-2</v>
      </c>
    </row>
    <row r="46" spans="1:12" s="13" customFormat="1" ht="21" customHeight="1">
      <c r="A46" s="1" t="s">
        <v>88</v>
      </c>
      <c r="B46" s="2" t="s">
        <v>89</v>
      </c>
      <c r="C46" s="3">
        <v>5096.79</v>
      </c>
      <c r="D46" s="3">
        <v>4543.49</v>
      </c>
      <c r="E46" s="4">
        <f t="shared" si="4"/>
        <v>0.89144147590934686</v>
      </c>
      <c r="F46" s="4">
        <f>(D46/D6)</f>
        <v>9.1732109347499296E-3</v>
      </c>
      <c r="G46" s="3">
        <v>5126.7</v>
      </c>
      <c r="H46" s="3">
        <v>4652.78</v>
      </c>
      <c r="I46" s="4">
        <f t="shared" si="5"/>
        <v>0.90755846841047849</v>
      </c>
      <c r="J46" s="4">
        <f>(H46/H6)</f>
        <v>9.6583299208596023E-3</v>
      </c>
      <c r="K46" s="4">
        <f t="shared" si="6"/>
        <v>0.97651081718886346</v>
      </c>
      <c r="L46" s="14">
        <f t="shared" si="7"/>
        <v>-1.6116992501131633E-2</v>
      </c>
    </row>
    <row r="47" spans="1:12" s="13" customFormat="1" ht="21" customHeight="1">
      <c r="A47" s="5" t="s">
        <v>90</v>
      </c>
      <c r="B47" s="6" t="s">
        <v>91</v>
      </c>
      <c r="C47" s="7">
        <f>SUM(C48:C51)</f>
        <v>19676.47</v>
      </c>
      <c r="D47" s="7">
        <f>SUM(D48:D51)</f>
        <v>15253.42</v>
      </c>
      <c r="E47" s="8">
        <f t="shared" si="4"/>
        <v>0.77521120404218846</v>
      </c>
      <c r="F47" s="8">
        <f>(D47/D6)</f>
        <v>3.0796334785887784E-2</v>
      </c>
      <c r="G47" s="7">
        <f>SUM(G48:G51)</f>
        <v>18477.73</v>
      </c>
      <c r="H47" s="7">
        <f>SUM(H48:H51)</f>
        <v>14701.11</v>
      </c>
      <c r="I47" s="8">
        <f t="shared" si="5"/>
        <v>0.79561233982745716</v>
      </c>
      <c r="J47" s="8">
        <f>(H47/H6)</f>
        <v>3.0516845967969324E-2</v>
      </c>
      <c r="K47" s="8">
        <f t="shared" si="6"/>
        <v>1.037569271980143</v>
      </c>
      <c r="L47" s="8">
        <f t="shared" si="7"/>
        <v>-2.0401135785268698E-2</v>
      </c>
    </row>
    <row r="48" spans="1:12" s="13" customFormat="1" ht="21" customHeight="1">
      <c r="A48" s="1" t="s">
        <v>92</v>
      </c>
      <c r="B48" s="2" t="s">
        <v>93</v>
      </c>
      <c r="C48" s="3">
        <v>3446</v>
      </c>
      <c r="D48" s="3">
        <v>3151.52</v>
      </c>
      <c r="E48" s="4">
        <f t="shared" si="4"/>
        <v>0.91454439930354037</v>
      </c>
      <c r="F48" s="4">
        <f>(D48/D6)</f>
        <v>6.362852724465796E-3</v>
      </c>
      <c r="G48" s="3">
        <v>3093.2</v>
      </c>
      <c r="H48" s="3">
        <v>2769.84</v>
      </c>
      <c r="I48" s="4">
        <f t="shared" si="5"/>
        <v>0.89546101125048505</v>
      </c>
      <c r="J48" s="4">
        <f>(H48/H6)</f>
        <v>5.7496869716586133E-3</v>
      </c>
      <c r="K48" s="4">
        <f t="shared" si="6"/>
        <v>1.1377985732027842</v>
      </c>
      <c r="L48" s="4">
        <f t="shared" si="7"/>
        <v>1.9083388053055317E-2</v>
      </c>
    </row>
    <row r="49" spans="1:12" s="13" customFormat="1" ht="21" customHeight="1">
      <c r="A49" s="1" t="s">
        <v>94</v>
      </c>
      <c r="B49" s="2" t="s">
        <v>95</v>
      </c>
      <c r="C49" s="3">
        <v>3908.53</v>
      </c>
      <c r="D49" s="3">
        <v>2849.39</v>
      </c>
      <c r="E49" s="4">
        <f t="shared" si="4"/>
        <v>0.72901832658313992</v>
      </c>
      <c r="F49" s="4">
        <f>(D49/D6)</f>
        <v>5.752858596666242E-3</v>
      </c>
      <c r="G49" s="3">
        <v>1254.29</v>
      </c>
      <c r="H49" s="3">
        <v>429.74</v>
      </c>
      <c r="I49" s="4">
        <f t="shared" si="5"/>
        <v>0.34261614140270591</v>
      </c>
      <c r="J49" s="4">
        <f>(H49/H6)</f>
        <v>8.9206253039907449E-4</v>
      </c>
      <c r="K49" s="4">
        <f t="shared" si="6"/>
        <v>6.6304975101223995</v>
      </c>
      <c r="L49" s="4">
        <f t="shared" si="7"/>
        <v>0.38640218518043401</v>
      </c>
    </row>
    <row r="50" spans="1:12" s="13" customFormat="1" ht="21" customHeight="1">
      <c r="A50" s="1" t="s">
        <v>96</v>
      </c>
      <c r="B50" s="2" t="s">
        <v>97</v>
      </c>
      <c r="C50" s="3">
        <v>11755.63</v>
      </c>
      <c r="D50" s="3">
        <v>8763.44</v>
      </c>
      <c r="E50" s="4">
        <f t="shared" si="4"/>
        <v>0.74546749089585174</v>
      </c>
      <c r="F50" s="4">
        <f>(D50/D6)</f>
        <v>1.7693201401131054E-2</v>
      </c>
      <c r="G50" s="3">
        <v>13552.22</v>
      </c>
      <c r="H50" s="3">
        <v>10996.99</v>
      </c>
      <c r="I50" s="4">
        <f t="shared" si="5"/>
        <v>0.81145303131147517</v>
      </c>
      <c r="J50" s="4">
        <f>(H50/H6)</f>
        <v>2.2827762661547256E-2</v>
      </c>
      <c r="K50" s="4">
        <f t="shared" si="6"/>
        <v>0.79689442292845591</v>
      </c>
      <c r="L50" s="14">
        <f t="shared" si="7"/>
        <v>-6.5985540415623434E-2</v>
      </c>
    </row>
    <row r="51" spans="1:12" s="13" customFormat="1" ht="21" customHeight="1">
      <c r="A51" s="1" t="s">
        <v>98</v>
      </c>
      <c r="B51" s="2" t="s">
        <v>99</v>
      </c>
      <c r="C51" s="3">
        <v>566.30999999999995</v>
      </c>
      <c r="D51" s="3">
        <v>489.07</v>
      </c>
      <c r="E51" s="4">
        <f t="shared" si="4"/>
        <v>0.86360827108827332</v>
      </c>
      <c r="F51" s="4">
        <f>(D51/D6)</f>
        <v>9.8742206362469119E-4</v>
      </c>
      <c r="G51" s="3">
        <v>578.02</v>
      </c>
      <c r="H51" s="3">
        <v>504.54</v>
      </c>
      <c r="I51" s="4">
        <f t="shared" si="5"/>
        <v>0.87287637105982496</v>
      </c>
      <c r="J51" s="4">
        <f>(H51/H6)</f>
        <v>1.0473338043643808E-3</v>
      </c>
      <c r="K51" s="4">
        <f t="shared" si="6"/>
        <v>0.96933840726206044</v>
      </c>
      <c r="L51" s="14">
        <f t="shared" si="7"/>
        <v>-9.2680999715516466E-3</v>
      </c>
    </row>
    <row r="52" spans="1:12" s="13" customFormat="1" ht="21" customHeight="1">
      <c r="A52" s="5" t="s">
        <v>100</v>
      </c>
      <c r="B52" s="6" t="s">
        <v>101</v>
      </c>
      <c r="C52" s="7">
        <f>SUM(C53:C53)</f>
        <v>4715.26</v>
      </c>
      <c r="D52" s="7">
        <f>SUM(D53:D53)</f>
        <v>4452.46</v>
      </c>
      <c r="E52" s="8">
        <f t="shared" si="4"/>
        <v>0.9442660638013598</v>
      </c>
      <c r="F52" s="8">
        <f>(D52/D6)</f>
        <v>8.9894232756177906E-3</v>
      </c>
      <c r="G52" s="7">
        <f>SUM(G53:G53)</f>
        <v>4564.6099999999997</v>
      </c>
      <c r="H52" s="7">
        <f>SUM(H53:H53)</f>
        <v>4239.93</v>
      </c>
      <c r="I52" s="8">
        <f t="shared" si="5"/>
        <v>0.9288701553911507</v>
      </c>
      <c r="J52" s="8">
        <f>(H52/H6)</f>
        <v>8.8013279762529616E-3</v>
      </c>
      <c r="K52" s="8">
        <f t="shared" si="6"/>
        <v>1.0501258275490397</v>
      </c>
      <c r="L52" s="15">
        <f t="shared" si="7"/>
        <v>1.5395908410209103E-2</v>
      </c>
    </row>
    <row r="53" spans="1:12" s="13" customFormat="1" ht="21" customHeight="1">
      <c r="A53" s="1" t="s">
        <v>102</v>
      </c>
      <c r="B53" s="2" t="s">
        <v>103</v>
      </c>
      <c r="C53" s="3">
        <v>4715.26</v>
      </c>
      <c r="D53" s="3">
        <v>4452.46</v>
      </c>
      <c r="E53" s="4">
        <f t="shared" si="4"/>
        <v>0.9442660638013598</v>
      </c>
      <c r="F53" s="4">
        <f>(D53/D6)</f>
        <v>8.9894232756177906E-3</v>
      </c>
      <c r="G53" s="3">
        <v>4564.6099999999997</v>
      </c>
      <c r="H53" s="3">
        <v>4239.93</v>
      </c>
      <c r="I53" s="4">
        <f t="shared" si="5"/>
        <v>0.9288701553911507</v>
      </c>
      <c r="J53" s="4">
        <f>(H53/H6)</f>
        <v>8.8013279762529616E-3</v>
      </c>
      <c r="K53" s="4">
        <f t="shared" si="6"/>
        <v>1.0501258275490397</v>
      </c>
      <c r="L53" s="4">
        <f t="shared" si="7"/>
        <v>1.5395908410209103E-2</v>
      </c>
    </row>
    <row r="54" spans="1:12" s="13" customFormat="1" ht="21" customHeight="1">
      <c r="A54" s="5" t="s">
        <v>104</v>
      </c>
      <c r="B54" s="6" t="s">
        <v>105</v>
      </c>
      <c r="C54" s="7">
        <f>SUM(C55:C55)</f>
        <v>1735.13</v>
      </c>
      <c r="D54" s="7">
        <f>SUM(D55:D55)</f>
        <v>1518.23</v>
      </c>
      <c r="E54" s="8">
        <f t="shared" si="4"/>
        <v>0.87499495715018472</v>
      </c>
      <c r="F54" s="8">
        <f>(D54/D6)</f>
        <v>3.0652744998812338E-3</v>
      </c>
      <c r="G54" s="7">
        <f>SUM(G55:G55)</f>
        <v>1600</v>
      </c>
      <c r="H54" s="7">
        <f>SUM(H55:H55)</f>
        <v>1460</v>
      </c>
      <c r="I54" s="8">
        <f t="shared" si="5"/>
        <v>0.91249999999999998</v>
      </c>
      <c r="J54" s="8">
        <f>(H54/H6)</f>
        <v>3.0306959891623973E-3</v>
      </c>
      <c r="K54" s="8">
        <f t="shared" si="6"/>
        <v>1.0398835616438356</v>
      </c>
      <c r="L54" s="15">
        <f t="shared" si="7"/>
        <v>-3.7505042849815262E-2</v>
      </c>
    </row>
    <row r="55" spans="1:12" s="13" customFormat="1" ht="21" customHeight="1">
      <c r="A55" s="1" t="s">
        <v>106</v>
      </c>
      <c r="B55" s="2" t="s">
        <v>107</v>
      </c>
      <c r="C55" s="3">
        <v>1735.13</v>
      </c>
      <c r="D55" s="3">
        <v>1518.23</v>
      </c>
      <c r="E55" s="4">
        <f t="shared" si="4"/>
        <v>0.87499495715018472</v>
      </c>
      <c r="F55" s="4">
        <f>(D55/D6)</f>
        <v>3.0652744998812338E-3</v>
      </c>
      <c r="G55" s="3">
        <v>1600</v>
      </c>
      <c r="H55" s="3">
        <v>1460</v>
      </c>
      <c r="I55" s="4">
        <f t="shared" si="5"/>
        <v>0.91249999999999998</v>
      </c>
      <c r="J55" s="4">
        <f>(H55/H6)</f>
        <v>3.0306959891623973E-3</v>
      </c>
      <c r="K55" s="4">
        <f t="shared" si="6"/>
        <v>1.0398835616438356</v>
      </c>
      <c r="L55" s="4">
        <f t="shared" si="7"/>
        <v>-3.7505042849815262E-2</v>
      </c>
    </row>
    <row r="56" spans="1:12" s="13" customFormat="1" ht="41.1" customHeight="1">
      <c r="A56" s="5" t="s">
        <v>108</v>
      </c>
      <c r="B56" s="6" t="s">
        <v>109</v>
      </c>
      <c r="C56" s="7">
        <f>SUM(C57:C57)</f>
        <v>26</v>
      </c>
      <c r="D56" s="7">
        <f>SUM(D57:D57)</f>
        <v>16.57</v>
      </c>
      <c r="E56" s="8">
        <f t="shared" si="4"/>
        <v>0.63730769230769235</v>
      </c>
      <c r="F56" s="8">
        <f>(D56/D6)</f>
        <v>3.3454482168730719E-5</v>
      </c>
      <c r="G56" s="7">
        <f>SUM(G57:G57)</f>
        <v>18.61</v>
      </c>
      <c r="H56" s="7">
        <f>SUM(H57:H57)</f>
        <v>16.649999999999999</v>
      </c>
      <c r="I56" s="8">
        <f t="shared" si="5"/>
        <v>0.89468027941966677</v>
      </c>
      <c r="J56" s="8">
        <f>(H56/H6)</f>
        <v>3.4562389191475284E-5</v>
      </c>
      <c r="K56" s="8">
        <f t="shared" si="6"/>
        <v>0.99519519519519528</v>
      </c>
      <c r="L56" s="8">
        <f t="shared" si="7"/>
        <v>-0.25737258711197442</v>
      </c>
    </row>
    <row r="57" spans="1:12" s="13" customFormat="1" ht="21" customHeight="1">
      <c r="A57" s="1" t="s">
        <v>110</v>
      </c>
      <c r="B57" s="2" t="s">
        <v>111</v>
      </c>
      <c r="C57" s="3">
        <v>26</v>
      </c>
      <c r="D57" s="3">
        <v>16.57</v>
      </c>
      <c r="E57" s="4">
        <f t="shared" si="4"/>
        <v>0.63730769230769235</v>
      </c>
      <c r="F57" s="4">
        <f>(D57/D6)</f>
        <v>3.3454482168730719E-5</v>
      </c>
      <c r="G57" s="3">
        <v>18.61</v>
      </c>
      <c r="H57" s="3">
        <v>16.649999999999999</v>
      </c>
      <c r="I57" s="4">
        <f t="shared" si="5"/>
        <v>0.89468027941966677</v>
      </c>
      <c r="J57" s="4">
        <f>(H57/H6)</f>
        <v>3.4562389191475284E-5</v>
      </c>
      <c r="K57" s="4">
        <f t="shared" si="6"/>
        <v>0.99519519519519528</v>
      </c>
      <c r="L57" s="4">
        <f t="shared" si="7"/>
        <v>-0.25737258711197442</v>
      </c>
    </row>
    <row r="58" spans="1:12" s="13" customFormat="1" ht="60.95" customHeight="1">
      <c r="A58" s="5" t="s">
        <v>112</v>
      </c>
      <c r="B58" s="6" t="s">
        <v>113</v>
      </c>
      <c r="C58" s="7"/>
      <c r="D58" s="7"/>
      <c r="E58" s="8"/>
      <c r="F58" s="8"/>
      <c r="G58" s="7"/>
      <c r="H58" s="7"/>
      <c r="I58" s="8"/>
      <c r="J58" s="8"/>
      <c r="K58" s="8"/>
      <c r="L58" s="8"/>
    </row>
    <row r="59" spans="1:12" s="13" customFormat="1" ht="41.1" customHeight="1">
      <c r="A59" s="1" t="s">
        <v>114</v>
      </c>
      <c r="B59" s="2" t="s">
        <v>115</v>
      </c>
      <c r="C59" s="3"/>
      <c r="D59" s="3"/>
      <c r="E59" s="4"/>
      <c r="F59" s="4"/>
      <c r="G59" s="3"/>
      <c r="H59" s="3"/>
      <c r="I59" s="4"/>
      <c r="J59" s="4"/>
      <c r="K59" s="4"/>
      <c r="L59" s="4"/>
    </row>
    <row r="60" spans="1:12" s="13" customFormat="1" ht="21" customHeight="1">
      <c r="A60" s="1" t="s">
        <v>116</v>
      </c>
      <c r="B60" s="2" t="s">
        <v>117</v>
      </c>
      <c r="C60" s="3"/>
      <c r="D60" s="3"/>
      <c r="E60" s="4"/>
      <c r="F60" s="4"/>
      <c r="G60" s="3"/>
      <c r="H60" s="3"/>
      <c r="I60" s="4"/>
      <c r="J60" s="4"/>
      <c r="K60" s="4"/>
      <c r="L60" s="4"/>
    </row>
    <row r="61" spans="1:12" s="13" customFormat="1" ht="21" customHeight="1">
      <c r="A61" s="1" t="s">
        <v>118</v>
      </c>
      <c r="B61" s="2" t="s">
        <v>119</v>
      </c>
      <c r="C61" s="3"/>
      <c r="D61" s="3"/>
      <c r="E61" s="4"/>
      <c r="F61" s="4"/>
      <c r="G61" s="3"/>
      <c r="H61" s="3"/>
      <c r="I61" s="4"/>
      <c r="J61" s="4"/>
      <c r="K61" s="4"/>
      <c r="L61" s="4"/>
    </row>
  </sheetData>
  <mergeCells count="17">
    <mergeCell ref="A3:O3"/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2017-10-09T06:12:02Z</cp:lastPrinted>
  <dcterms:created xsi:type="dcterms:W3CDTF">2017-03-10T06:35:34Z</dcterms:created>
  <dcterms:modified xsi:type="dcterms:W3CDTF">2018-12-13T07:49:54Z</dcterms:modified>
</cp:coreProperties>
</file>