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K40" i="1"/>
  <c r="E40" l="1"/>
  <c r="H56"/>
  <c r="H54"/>
  <c r="H52"/>
  <c r="H47"/>
  <c r="H43"/>
  <c r="H37"/>
  <c r="H32"/>
  <c r="H23"/>
  <c r="H18"/>
  <c r="H16"/>
  <c r="H7"/>
  <c r="G56"/>
  <c r="G54"/>
  <c r="G52"/>
  <c r="G47"/>
  <c r="G43"/>
  <c r="G37"/>
  <c r="G32"/>
  <c r="G23"/>
  <c r="G18"/>
  <c r="G16"/>
  <c r="G7"/>
  <c r="D56"/>
  <c r="D54"/>
  <c r="D52"/>
  <c r="D47"/>
  <c r="D43"/>
  <c r="D37"/>
  <c r="D32"/>
  <c r="D23"/>
  <c r="D18"/>
  <c r="D16"/>
  <c r="D7"/>
  <c r="C56"/>
  <c r="C54"/>
  <c r="C52"/>
  <c r="C47"/>
  <c r="C43"/>
  <c r="C37"/>
  <c r="C32"/>
  <c r="C23"/>
  <c r="C18"/>
  <c r="C16"/>
  <c r="C7"/>
  <c r="E57"/>
  <c r="E55"/>
  <c r="E53"/>
  <c r="E51"/>
  <c r="E50"/>
  <c r="E49"/>
  <c r="E48"/>
  <c r="E46"/>
  <c r="E45"/>
  <c r="E44"/>
  <c r="E42"/>
  <c r="E41"/>
  <c r="E39"/>
  <c r="E38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7"/>
  <c r="I55"/>
  <c r="I53"/>
  <c r="I51"/>
  <c r="I50"/>
  <c r="I49"/>
  <c r="I48"/>
  <c r="I46"/>
  <c r="I45"/>
  <c r="I44"/>
  <c r="I42"/>
  <c r="I41"/>
  <c r="I39"/>
  <c r="I38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L9" s="1"/>
  <c r="I8"/>
  <c r="K57"/>
  <c r="K55"/>
  <c r="K53"/>
  <c r="K51"/>
  <c r="K50"/>
  <c r="K49"/>
  <c r="K48"/>
  <c r="K46"/>
  <c r="K45"/>
  <c r="K44"/>
  <c r="K42"/>
  <c r="K41"/>
  <c r="K39"/>
  <c r="K38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L27" l="1"/>
  <c r="L11"/>
  <c r="L26"/>
  <c r="L35"/>
  <c r="K56"/>
  <c r="L30"/>
  <c r="L46"/>
  <c r="L17"/>
  <c r="L42"/>
  <c r="L13"/>
  <c r="L25"/>
  <c r="L34"/>
  <c r="L45"/>
  <c r="L50"/>
  <c r="L57"/>
  <c r="L19"/>
  <c r="L21"/>
  <c r="L14"/>
  <c r="L15"/>
  <c r="L10"/>
  <c r="L51"/>
  <c r="L55"/>
  <c r="L53"/>
  <c r="L49"/>
  <c r="L48"/>
  <c r="L44"/>
  <c r="H6"/>
  <c r="J56" s="1"/>
  <c r="L41"/>
  <c r="L38"/>
  <c r="L36"/>
  <c r="L33"/>
  <c r="L31"/>
  <c r="L29"/>
  <c r="L24"/>
  <c r="E56"/>
  <c r="K16"/>
  <c r="K7"/>
  <c r="D6"/>
  <c r="F33" s="1"/>
  <c r="E32"/>
  <c r="E16"/>
  <c r="I56"/>
  <c r="I54"/>
  <c r="K54"/>
  <c r="E54"/>
  <c r="I52"/>
  <c r="K52"/>
  <c r="E52"/>
  <c r="I47"/>
  <c r="K47"/>
  <c r="E47"/>
  <c r="I43"/>
  <c r="K43"/>
  <c r="E43"/>
  <c r="I37"/>
  <c r="K37"/>
  <c r="G6"/>
  <c r="E37"/>
  <c r="I32"/>
  <c r="K32"/>
  <c r="I23"/>
  <c r="K23"/>
  <c r="E23"/>
  <c r="I18"/>
  <c r="K18"/>
  <c r="E18"/>
  <c r="I16"/>
  <c r="I7"/>
  <c r="E7"/>
  <c r="C6"/>
  <c r="L39"/>
  <c r="L28"/>
  <c r="L20"/>
  <c r="L12"/>
  <c r="L8"/>
  <c r="F50" l="1"/>
  <c r="L16"/>
  <c r="F17"/>
  <c r="F32"/>
  <c r="J29"/>
  <c r="J31"/>
  <c r="J44"/>
  <c r="J25"/>
  <c r="J50"/>
  <c r="J20"/>
  <c r="J54"/>
  <c r="J41"/>
  <c r="J30"/>
  <c r="J53"/>
  <c r="J55"/>
  <c r="J43"/>
  <c r="J48"/>
  <c r="J57"/>
  <c r="J24"/>
  <c r="J8"/>
  <c r="J9"/>
  <c r="J34"/>
  <c r="J27"/>
  <c r="J36"/>
  <c r="J21"/>
  <c r="J22"/>
  <c r="J18"/>
  <c r="J7"/>
  <c r="J15"/>
  <c r="J52"/>
  <c r="J35"/>
  <c r="J19"/>
  <c r="J45"/>
  <c r="J28"/>
  <c r="J37"/>
  <c r="J12"/>
  <c r="J38"/>
  <c r="J13"/>
  <c r="J33"/>
  <c r="J10"/>
  <c r="J26"/>
  <c r="J51"/>
  <c r="I6"/>
  <c r="J39"/>
  <c r="J23"/>
  <c r="J49"/>
  <c r="J32"/>
  <c r="J46"/>
  <c r="J16"/>
  <c r="J47"/>
  <c r="J17"/>
  <c r="J42"/>
  <c r="J14"/>
  <c r="J11"/>
  <c r="L56"/>
  <c r="F26"/>
  <c r="F48"/>
  <c r="F15"/>
  <c r="F38"/>
  <c r="F49"/>
  <c r="F55"/>
  <c r="F44"/>
  <c r="F16"/>
  <c r="F37"/>
  <c r="K6"/>
  <c r="F11"/>
  <c r="F21"/>
  <c r="F22"/>
  <c r="F27"/>
  <c r="F36"/>
  <c r="F9"/>
  <c r="F43"/>
  <c r="F10"/>
  <c r="F31"/>
  <c r="F53"/>
  <c r="F20"/>
  <c r="F46"/>
  <c r="F47"/>
  <c r="F30"/>
  <c r="F14"/>
  <c r="F52"/>
  <c r="F35"/>
  <c r="F19"/>
  <c r="F57"/>
  <c r="F41"/>
  <c r="F24"/>
  <c r="F8"/>
  <c r="F54"/>
  <c r="F25"/>
  <c r="F13"/>
  <c r="E6"/>
  <c r="L6" s="1"/>
  <c r="F51"/>
  <c r="F34"/>
  <c r="F18"/>
  <c r="F56"/>
  <c r="F39"/>
  <c r="F23"/>
  <c r="F7"/>
  <c r="F45"/>
  <c r="F28"/>
  <c r="F12"/>
  <c r="F42"/>
  <c r="F29"/>
  <c r="L32"/>
  <c r="L54"/>
  <c r="L52"/>
  <c r="L47"/>
  <c r="L43"/>
  <c r="L37"/>
  <c r="L23"/>
  <c r="L18"/>
  <c r="L7"/>
</calcChain>
</file>

<file path=xl/sharedStrings.xml><?xml version="1.0" encoding="utf-8"?>
<sst xmlns="http://schemas.openxmlformats.org/spreadsheetml/2006/main" count="125" uniqueCount="125">
  <si>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</si>
  <si>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</si>
  <si>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</si>
  <si>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</si>
  <si>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</si>
  <si>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</si>
  <si>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</si>
  <si>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</si>
  <si>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</si>
  <si>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</si>
  <si>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</si>
  <si>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</si>
  <si>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</si>
  <si>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</si>
  <si>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</si>
  <si>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</si>
  <si>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</si>
  <si>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</si>
  <si>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</si>
  <si>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</si>
  <si>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</si>
  <si>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</si>
  <si>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</si>
  <si>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</si>
  <si>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</si>
  <si>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</si>
  <si>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</si>
  <si>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</si>
  <si>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</si>
  <si>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</si>
  <si>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</si>
  <si>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</si>
  <si>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</si>
  <si>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</si>
  <si>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</si>
  <si>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</si>
  <si>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</si>
  <si>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</si>
  <si>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</si>
  <si>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</si>
  <si>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</si>
  <si>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</si>
  <si>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</si>
  <si>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</si>
  <si>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</si>
  <si>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</si>
  <si>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</si>
  <si>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</si>
  <si>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</si>
  <si>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</si>
  <si>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</si>
  <si>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</si>
  <si>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</si>
  <si>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</si>
  <si>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</si>
  <si>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</si>
  <si>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</si>
  <si>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</si>
  <si>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</si>
  <si>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</si>
  <si>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</si>
  <si>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</si>
  <si>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</si>
  <si>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</si>
  <si>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</si>
  <si>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</si>
  <si>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</si>
  <si>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</si>
  <si>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</si>
  <si>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</si>
  <si>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</si>
  <si>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</si>
  <si>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</si>
  <si>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</si>
  <si>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</si>
  <si>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</si>
  <si>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</si>
  <si>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</si>
  <si>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</si>
  <si>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</si>
  <si>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</si>
  <si>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</si>
  <si>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</si>
  <si>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</si>
  <si>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</si>
  <si>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</si>
  <si>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</si>
  <si>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</si>
  <si>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</si>
  <si>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</si>
  <si>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</si>
  <si>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</si>
  <si>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</si>
  <si>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</si>
  <si>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</si>
  <si>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</si>
  <si>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</si>
  <si>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</si>
  <si>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</si>
  <si>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</si>
  <si>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</si>
  <si>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</si>
  <si>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</si>
  <si>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</si>
  <si>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</si>
  <si>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</si>
  <si>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</si>
  <si>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</si>
  <si>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</si>
  <si>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</si>
  <si>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</si>
  <si>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</si>
  <si>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</si>
  <si>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</si>
  <si>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</si>
  <si>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</si>
  <si>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</si>
  <si>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</si>
  <si>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</si>
  <si>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</si>
  <si>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</si>
  <si>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</si>
  <si>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</si>
  <si>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об исполнении за январь-октябрь месяц 2018 года, 2017 года в разрезе разделов, подразделов классификации расходов</t>
  </si>
  <si>
    <t>за январь-октябрь месяц 2018 года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</si>
</sst>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D56" sqref="D56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20" t="s">
        <v>120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21"/>
      <c r="O1" s="21"/>
    </row>
    <row r="2" spans="1:15" ht="21.75" customHeight="1">
      <c r="A2" s="18" t="s">
        <v>123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9"/>
      <c r="O2" s="19"/>
    </row>
    <row r="3" spans="1: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  <c r="N3" s="19"/>
      <c r="O3" s="19"/>
    </row>
    <row r="4" spans="1:15" s="13" customFormat="1" ht="20.100000000000001" customHeight="1">
      <c r="A4" s="22" t="s">
        <v>0</v>
      </c>
      <c r="B4" s="23" t="s">
        <v>1</v>
      </c>
      <c r="C4" s="17" t="s">
        <v>124</v>
      </c>
      <c r="D4" s="17"/>
      <c r="E4" s="17"/>
      <c r="F4" s="17"/>
      <c r="G4" s="17" t="s">
        <v>2</v>
      </c>
      <c r="H4" s="17"/>
      <c r="I4" s="17"/>
      <c r="J4" s="17"/>
      <c r="K4" s="17"/>
      <c r="L4" s="17"/>
    </row>
    <row r="5" spans="1:15" s="13" customFormat="1" ht="83.1" customHeight="1">
      <c r="A5" s="22"/>
      <c r="B5" s="23"/>
      <c r="C5" s="16" t="s">
        <v>3</v>
      </c>
      <c r="D5" s="16" t="s">
        <v>4</v>
      </c>
      <c r="E5" s="17" t="s">
        <v>5</v>
      </c>
      <c r="F5" s="17" t="s">
        <v>6</v>
      </c>
      <c r="G5" s="16" t="s">
        <v>7</v>
      </c>
      <c r="H5" s="16" t="s">
        <v>8</v>
      </c>
      <c r="I5" s="17" t="s">
        <v>9</v>
      </c>
      <c r="J5" s="17" t="s">
        <v>10</v>
      </c>
      <c r="K5" s="17" t="s">
        <v>11</v>
      </c>
      <c r="L5" s="17" t="s">
        <v>12</v>
      </c>
    </row>
    <row r="6" spans="1:15" s="13" customFormat="1" ht="21" customHeight="1">
      <c r="A6" s="1" t="s">
        <v>13</v>
      </c>
      <c r="B6" s="2"/>
      <c r="C6" s="3">
        <f>(C7+C16+C18+C23+C32+C37+C43+C47+C52+C56+C54)</f>
        <v>547044.75</v>
      </c>
      <c r="D6" s="3">
        <f>(D7+D16+D18+D23+D32+D37+D43+D47+D52+D56+D54)</f>
        <v>450617.67000000004</v>
      </c>
      <c r="E6" s="4">
        <f t="shared" ref="E6:E37" si="0">(D6/C6)</f>
        <v>0.82373091049681046</v>
      </c>
      <c r="F6" s="4">
        <v>1</v>
      </c>
      <c r="G6" s="3">
        <f>(G7+G16+G18+G23+G32+G37+G43+G47+G52+G56+G54)</f>
        <v>549042.13</v>
      </c>
      <c r="H6" s="3">
        <f>(H7+H16+H18+H23+H32+H37+H43+H47+H52+H56+H54)</f>
        <v>428340.01</v>
      </c>
      <c r="I6" s="4">
        <f t="shared" ref="I6:I37" si="1">(H6/G6)</f>
        <v>0.7801587284385626</v>
      </c>
      <c r="J6" s="4">
        <v>1</v>
      </c>
      <c r="K6" s="4">
        <f t="shared" ref="K6:K37" si="2">(D6/H6)</f>
        <v>1.0520092904699705</v>
      </c>
      <c r="L6" s="14">
        <f t="shared" ref="L6:L37" si="3">(E6-I6)</f>
        <v>4.3572182058247866E-2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76633.58</v>
      </c>
      <c r="D7" s="7">
        <f>SUM(D8:D15)</f>
        <v>62223.92</v>
      </c>
      <c r="E7" s="8">
        <f t="shared" si="0"/>
        <v>0.81196676443929672</v>
      </c>
      <c r="F7" s="8">
        <f>(D7/D6)</f>
        <v>0.13808584115221223</v>
      </c>
      <c r="G7" s="7">
        <f>SUM(G8:G15)</f>
        <v>72421.320000000007</v>
      </c>
      <c r="H7" s="7">
        <f>SUM(H8:H15)</f>
        <v>59193.47</v>
      </c>
      <c r="I7" s="8">
        <f t="shared" si="1"/>
        <v>0.81734867577669112</v>
      </c>
      <c r="J7" s="8">
        <f>(H7/H6)</f>
        <v>0.13819271750962511</v>
      </c>
      <c r="K7" s="8">
        <f t="shared" si="2"/>
        <v>1.0511956808749343</v>
      </c>
      <c r="L7" s="15">
        <f t="shared" si="3"/>
        <v>-5.3819113373944072E-3</v>
      </c>
    </row>
    <row r="8" spans="1:15" s="13" customFormat="1" ht="41.1" customHeight="1">
      <c r="A8" s="1" t="s">
        <v>16</v>
      </c>
      <c r="B8" s="2" t="s">
        <v>17</v>
      </c>
      <c r="C8" s="3">
        <v>5938.9</v>
      </c>
      <c r="D8" s="3">
        <v>5457.7</v>
      </c>
      <c r="E8" s="4">
        <f t="shared" si="0"/>
        <v>0.9189748943407029</v>
      </c>
      <c r="F8" s="4">
        <f>(D8/D6)</f>
        <v>1.2111597843022888E-2</v>
      </c>
      <c r="G8" s="3">
        <v>5809.44</v>
      </c>
      <c r="H8" s="3">
        <v>4913.53</v>
      </c>
      <c r="I8" s="4">
        <f t="shared" si="1"/>
        <v>0.84578375884766865</v>
      </c>
      <c r="J8" s="4">
        <f>(H8/H6)</f>
        <v>1.1471097458301875E-2</v>
      </c>
      <c r="K8" s="4">
        <f t="shared" si="2"/>
        <v>1.1107492983659406</v>
      </c>
      <c r="L8" s="14">
        <f t="shared" si="3"/>
        <v>7.3191135493034243E-2</v>
      </c>
    </row>
    <row r="9" spans="1:15" s="13" customFormat="1" ht="60.95" customHeight="1">
      <c r="A9" s="1" t="s">
        <v>18</v>
      </c>
      <c r="B9" s="2" t="s">
        <v>19</v>
      </c>
      <c r="C9" s="3">
        <v>949.67</v>
      </c>
      <c r="D9" s="3">
        <v>845.11</v>
      </c>
      <c r="E9" s="4">
        <f t="shared" si="0"/>
        <v>0.88989859635452317</v>
      </c>
      <c r="F9" s="4">
        <f>(D9/D6)</f>
        <v>1.8754479823216872E-3</v>
      </c>
      <c r="G9" s="3">
        <v>850.38</v>
      </c>
      <c r="H9" s="3">
        <v>676.08</v>
      </c>
      <c r="I9" s="4">
        <f t="shared" si="1"/>
        <v>0.79503280886192063</v>
      </c>
      <c r="J9" s="4">
        <f>(H9/H6)</f>
        <v>1.578372284204784E-3</v>
      </c>
      <c r="K9" s="4">
        <f t="shared" si="2"/>
        <v>1.2500147911489763</v>
      </c>
      <c r="L9" s="14">
        <f t="shared" si="3"/>
        <v>9.4865787492602549E-2</v>
      </c>
    </row>
    <row r="10" spans="1:15" s="13" customFormat="1" ht="60.95" customHeight="1">
      <c r="A10" s="1" t="s">
        <v>20</v>
      </c>
      <c r="B10" s="2" t="s">
        <v>21</v>
      </c>
      <c r="C10" s="3">
        <v>32178</v>
      </c>
      <c r="D10" s="3">
        <v>24632.51</v>
      </c>
      <c r="E10" s="4">
        <f t="shared" si="0"/>
        <v>0.76550780036049471</v>
      </c>
      <c r="F10" s="4">
        <f>(D10/D6)</f>
        <v>5.4663879470150376E-2</v>
      </c>
      <c r="G10" s="3">
        <v>29823.15</v>
      </c>
      <c r="H10" s="3">
        <v>23432.78</v>
      </c>
      <c r="I10" s="4">
        <f t="shared" si="1"/>
        <v>0.78572451266884946</v>
      </c>
      <c r="J10" s="4">
        <f>(H10/H6)</f>
        <v>5.4706026644580782E-2</v>
      </c>
      <c r="K10" s="4">
        <f t="shared" si="2"/>
        <v>1.0511987907538072</v>
      </c>
      <c r="L10" s="14">
        <f t="shared" si="3"/>
        <v>-2.0216712308354756E-2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8475.85</v>
      </c>
      <c r="D12" s="3">
        <v>7508.81</v>
      </c>
      <c r="E12" s="4">
        <f t="shared" si="0"/>
        <v>0.88590642826383192</v>
      </c>
      <c r="F12" s="4">
        <f>(D12/D6)</f>
        <v>1.6663372299625976E-2</v>
      </c>
      <c r="G12" s="3">
        <v>8521.65</v>
      </c>
      <c r="H12" s="3">
        <v>7279.72</v>
      </c>
      <c r="I12" s="4">
        <f t="shared" si="1"/>
        <v>0.85426179202384522</v>
      </c>
      <c r="J12" s="4">
        <f>(H12/H6)</f>
        <v>1.6995190339562257E-2</v>
      </c>
      <c r="K12" s="4">
        <f t="shared" si="2"/>
        <v>1.0314696169632898</v>
      </c>
      <c r="L12" s="14">
        <f t="shared" si="3"/>
        <v>3.1644636239986701E-2</v>
      </c>
    </row>
    <row r="13" spans="1:15" s="13" customFormat="1" ht="21" customHeight="1">
      <c r="A13" s="1" t="s">
        <v>26</v>
      </c>
      <c r="B13" s="2" t="s">
        <v>27</v>
      </c>
      <c r="C13" s="3">
        <v>25</v>
      </c>
      <c r="D13" s="3">
        <v>25</v>
      </c>
      <c r="E13" s="4">
        <f t="shared" si="0"/>
        <v>1</v>
      </c>
      <c r="F13" s="4">
        <f>(D13/D6)</f>
        <v>5.5479404524904664E-5</v>
      </c>
      <c r="G13" s="3">
        <v>50</v>
      </c>
      <c r="H13" s="3">
        <v>50</v>
      </c>
      <c r="I13" s="4">
        <f t="shared" si="1"/>
        <v>1</v>
      </c>
      <c r="J13" s="4">
        <f>(H13/H6)</f>
        <v>1.1672969797988285E-4</v>
      </c>
      <c r="K13" s="4">
        <f t="shared" si="2"/>
        <v>0.5</v>
      </c>
      <c r="L13" s="4">
        <f t="shared" si="3"/>
        <v>0</v>
      </c>
    </row>
    <row r="14" spans="1:15" s="13" customFormat="1" ht="21" customHeight="1">
      <c r="A14" s="1" t="s">
        <v>28</v>
      </c>
      <c r="B14" s="2" t="s">
        <v>29</v>
      </c>
      <c r="C14" s="3">
        <v>48.77</v>
      </c>
      <c r="D14" s="3"/>
      <c r="E14" s="4">
        <f t="shared" si="0"/>
        <v>0</v>
      </c>
      <c r="F14" s="4">
        <f>(D14/D6)</f>
        <v>0</v>
      </c>
      <c r="G14" s="3">
        <v>72.27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28954.240000000002</v>
      </c>
      <c r="D15" s="3">
        <v>23754.79</v>
      </c>
      <c r="E15" s="4">
        <f t="shared" si="0"/>
        <v>0.82042526414093409</v>
      </c>
      <c r="F15" s="4">
        <f>(D15/D6)</f>
        <v>5.2716064152566404E-2</v>
      </c>
      <c r="G15" s="3">
        <v>27294.43</v>
      </c>
      <c r="H15" s="3">
        <v>22841.360000000001</v>
      </c>
      <c r="I15" s="4">
        <f t="shared" si="1"/>
        <v>0.83685059552443486</v>
      </c>
      <c r="J15" s="4">
        <f>(H15/H6)</f>
        <v>5.3325301084995537E-2</v>
      </c>
      <c r="K15" s="4">
        <f t="shared" si="2"/>
        <v>1.0399901757163321</v>
      </c>
      <c r="L15" s="14">
        <f t="shared" si="3"/>
        <v>-1.6425331383500774E-2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1001.7</v>
      </c>
      <c r="D16" s="7">
        <f>SUM(D17:D17)</f>
        <v>712.39</v>
      </c>
      <c r="E16" s="8">
        <f t="shared" si="0"/>
        <v>0.71118099231306775</v>
      </c>
      <c r="F16" s="8">
        <f>(D16/D6)</f>
        <v>1.5809189195798734E-3</v>
      </c>
      <c r="G16" s="7">
        <f>SUM(G17:G17)</f>
        <v>915.6</v>
      </c>
      <c r="H16" s="7">
        <f>SUM(H17:H17)</f>
        <v>663.46</v>
      </c>
      <c r="I16" s="8">
        <f t="shared" si="1"/>
        <v>0.72461773700305809</v>
      </c>
      <c r="J16" s="8">
        <f>(H16/H6)</f>
        <v>1.5489097084346616E-3</v>
      </c>
      <c r="K16" s="8">
        <f t="shared" si="2"/>
        <v>1.0737497362312722</v>
      </c>
      <c r="L16" s="8">
        <f t="shared" si="3"/>
        <v>-1.3436744689990343E-2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712.39</v>
      </c>
      <c r="E17" s="4">
        <f t="shared" si="0"/>
        <v>0.71118099231306775</v>
      </c>
      <c r="F17" s="4">
        <f>(D17/D6)</f>
        <v>1.5809189195798734E-3</v>
      </c>
      <c r="G17" s="3">
        <v>915.6</v>
      </c>
      <c r="H17" s="3">
        <v>663.46</v>
      </c>
      <c r="I17" s="4">
        <f t="shared" si="1"/>
        <v>0.72461773700305809</v>
      </c>
      <c r="J17" s="4">
        <f>(H17/H6)</f>
        <v>1.5489097084346616E-3</v>
      </c>
      <c r="K17" s="4">
        <f t="shared" si="2"/>
        <v>1.0737497362312722</v>
      </c>
      <c r="L17" s="4">
        <f t="shared" si="3"/>
        <v>-1.3436744689990343E-2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8999.8799999999992</v>
      </c>
      <c r="D18" s="7">
        <f>SUM(D19:D22)</f>
        <v>6385.9100000000008</v>
      </c>
      <c r="E18" s="8">
        <f t="shared" si="0"/>
        <v>0.70955501628910622</v>
      </c>
      <c r="F18" s="8">
        <f>(D18/D6)</f>
        <v>1.4171459365985359E-2</v>
      </c>
      <c r="G18" s="7">
        <f>SUM(G19:G22)</f>
        <v>6718.12</v>
      </c>
      <c r="H18" s="7">
        <f>SUM(H19:H22)</f>
        <v>4926.8500000000004</v>
      </c>
      <c r="I18" s="8">
        <f t="shared" si="1"/>
        <v>0.73336737063345114</v>
      </c>
      <c r="J18" s="8">
        <f>(H18/H6)</f>
        <v>1.1502194249843717E-2</v>
      </c>
      <c r="K18" s="8">
        <f t="shared" si="2"/>
        <v>1.2961445954311579</v>
      </c>
      <c r="L18" s="15">
        <f t="shared" si="3"/>
        <v>-2.3812354344344921E-2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4732.91</v>
      </c>
      <c r="D20" s="3">
        <v>3131.24</v>
      </c>
      <c r="E20" s="4">
        <f t="shared" si="0"/>
        <v>0.66158874772602905</v>
      </c>
      <c r="F20" s="4">
        <f>(D20/D6)</f>
        <v>6.9487732249824989E-3</v>
      </c>
      <c r="G20" s="3">
        <v>3444.73</v>
      </c>
      <c r="H20" s="3">
        <v>2577.2399999999998</v>
      </c>
      <c r="I20" s="4">
        <f t="shared" si="1"/>
        <v>0.74816894212318519</v>
      </c>
      <c r="J20" s="4">
        <f>(H20/H6)</f>
        <v>6.0168089364334649E-3</v>
      </c>
      <c r="K20" s="4">
        <f t="shared" si="2"/>
        <v>1.2149586379227391</v>
      </c>
      <c r="L20" s="14">
        <f t="shared" si="3"/>
        <v>-8.6580194397156141E-2</v>
      </c>
    </row>
    <row r="21" spans="1:12" s="13" customFormat="1" ht="21" customHeight="1">
      <c r="A21" s="1" t="s">
        <v>40</v>
      </c>
      <c r="B21" s="2" t="s">
        <v>41</v>
      </c>
      <c r="C21" s="3">
        <v>4130.08</v>
      </c>
      <c r="D21" s="3">
        <v>3117.78</v>
      </c>
      <c r="E21" s="4">
        <f t="shared" si="0"/>
        <v>0.75489578894355569</v>
      </c>
      <c r="F21" s="4">
        <f>(D21/D6)</f>
        <v>6.9189031135862911E-3</v>
      </c>
      <c r="G21" s="3">
        <v>3273.39</v>
      </c>
      <c r="H21" s="3">
        <v>2349.61</v>
      </c>
      <c r="I21" s="4">
        <f t="shared" si="1"/>
        <v>0.7177910362040576</v>
      </c>
      <c r="J21" s="4">
        <f>(H21/H6)</f>
        <v>5.4853853134102515E-3</v>
      </c>
      <c r="K21" s="4">
        <f t="shared" si="2"/>
        <v>1.3269351083796885</v>
      </c>
      <c r="L21" s="4">
        <f t="shared" si="3"/>
        <v>3.7104752739498092E-2</v>
      </c>
    </row>
    <row r="22" spans="1:12" s="13" customFormat="1" ht="41.1" customHeight="1">
      <c r="A22" s="1" t="s">
        <v>42</v>
      </c>
      <c r="B22" s="2" t="s">
        <v>43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3.0378302741656795E-4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37705.699999999997</v>
      </c>
      <c r="D23" s="7">
        <f>SUM(D24:D31)</f>
        <v>24775.789999999997</v>
      </c>
      <c r="E23" s="8">
        <f t="shared" si="0"/>
        <v>0.65708341179185104</v>
      </c>
      <c r="F23" s="8">
        <f>(D23/D6)</f>
        <v>5.4981843033363502E-2</v>
      </c>
      <c r="G23" s="7">
        <f>SUM(G24:G31)</f>
        <v>36451.839999999997</v>
      </c>
      <c r="H23" s="7">
        <f>SUM(H24:H31)</f>
        <v>24357.309999999998</v>
      </c>
      <c r="I23" s="8">
        <f t="shared" si="1"/>
        <v>0.6682052264028373</v>
      </c>
      <c r="J23" s="8">
        <f>(H23/H6)</f>
        <v>5.6864428798047602E-2</v>
      </c>
      <c r="K23" s="8">
        <f t="shared" si="2"/>
        <v>1.0171808791693335</v>
      </c>
      <c r="L23" s="15">
        <f t="shared" si="3"/>
        <v>-1.1121814610986269E-2</v>
      </c>
    </row>
    <row r="24" spans="1:12" s="13" customFormat="1" ht="21" customHeight="1">
      <c r="A24" s="1" t="s">
        <v>46</v>
      </c>
      <c r="B24" s="2" t="s">
        <v>47</v>
      </c>
      <c r="C24" s="3">
        <v>390.71</v>
      </c>
      <c r="D24" s="3">
        <v>382.92</v>
      </c>
      <c r="E24" s="4">
        <f t="shared" si="0"/>
        <v>0.98006193852217771</v>
      </c>
      <c r="F24" s="4">
        <f>(D24/D6)</f>
        <v>8.4976694322705978E-4</v>
      </c>
      <c r="G24" s="3">
        <v>354.9</v>
      </c>
      <c r="H24" s="3">
        <v>329.76</v>
      </c>
      <c r="I24" s="4">
        <f t="shared" si="1"/>
        <v>0.92916314454775994</v>
      </c>
      <c r="J24" s="4">
        <f>(H24/H6)</f>
        <v>7.6985570411692336E-4</v>
      </c>
      <c r="K24" s="4">
        <f t="shared" si="2"/>
        <v>1.1612081513828238</v>
      </c>
      <c r="L24" s="14">
        <f t="shared" si="3"/>
        <v>5.0898793974417766E-2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7108.45</v>
      </c>
      <c r="D26" s="3">
        <v>5749.57</v>
      </c>
      <c r="E26" s="4">
        <f t="shared" si="0"/>
        <v>0.80883596283296633</v>
      </c>
      <c r="F26" s="4">
        <f>(D26/D6)</f>
        <v>1.2759308794970245E-2</v>
      </c>
      <c r="G26" s="3">
        <v>9537.93</v>
      </c>
      <c r="H26" s="3">
        <v>6753.42</v>
      </c>
      <c r="I26" s="4">
        <f t="shared" si="1"/>
        <v>0.7080592958849562</v>
      </c>
      <c r="J26" s="4">
        <f>(H26/H6)</f>
        <v>1.5766493538626008E-2</v>
      </c>
      <c r="K26" s="4">
        <f t="shared" si="2"/>
        <v>0.8513567940391682</v>
      </c>
      <c r="L26" s="14">
        <f t="shared" si="3"/>
        <v>0.10077666694801013</v>
      </c>
    </row>
    <row r="27" spans="1:12" s="13" customFormat="1" ht="21" customHeight="1">
      <c r="A27" s="1" t="s">
        <v>52</v>
      </c>
      <c r="B27" s="2" t="s">
        <v>53</v>
      </c>
      <c r="C27" s="3">
        <v>50</v>
      </c>
      <c r="D27" s="3">
        <v>50</v>
      </c>
      <c r="E27" s="4">
        <f t="shared" si="0"/>
        <v>1</v>
      </c>
      <c r="F27" s="4">
        <f>(D27/D6)</f>
        <v>1.1095880904980933E-4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326.5</v>
      </c>
      <c r="D28" s="3">
        <v>326.42</v>
      </c>
      <c r="E28" s="4">
        <f t="shared" si="0"/>
        <v>0.99975497702909655</v>
      </c>
      <c r="F28" s="4">
        <f>(D28/D6)</f>
        <v>7.243834890007753E-4</v>
      </c>
      <c r="G28" s="3">
        <v>555</v>
      </c>
      <c r="H28" s="3">
        <v>418.92</v>
      </c>
      <c r="I28" s="4">
        <f t="shared" si="1"/>
        <v>0.75481081081081081</v>
      </c>
      <c r="J28" s="4">
        <f>(H28/H6)</f>
        <v>9.7800810155465059E-4</v>
      </c>
      <c r="K28" s="4">
        <f t="shared" si="2"/>
        <v>0.77919411820872719</v>
      </c>
      <c r="L28" s="14">
        <f t="shared" si="3"/>
        <v>0.24494416621828574</v>
      </c>
    </row>
    <row r="29" spans="1:12" s="13" customFormat="1" ht="21" customHeight="1">
      <c r="A29" s="1" t="s">
        <v>56</v>
      </c>
      <c r="B29" s="2" t="s">
        <v>57</v>
      </c>
      <c r="C29" s="3">
        <v>20302.599999999999</v>
      </c>
      <c r="D29" s="3">
        <v>12937.65</v>
      </c>
      <c r="E29" s="4">
        <f t="shared" si="0"/>
        <v>0.63724104301912077</v>
      </c>
      <c r="F29" s="4">
        <f>(D29/D6)</f>
        <v>2.8710924718065314E-2</v>
      </c>
      <c r="G29" s="3">
        <v>20493.14</v>
      </c>
      <c r="H29" s="3">
        <v>13098.54</v>
      </c>
      <c r="I29" s="4">
        <f t="shared" si="1"/>
        <v>0.63916705785448213</v>
      </c>
      <c r="J29" s="4">
        <f>(H29/H6)</f>
        <v>3.0579772363548297E-2</v>
      </c>
      <c r="K29" s="4">
        <f t="shared" si="2"/>
        <v>0.9877169516602613</v>
      </c>
      <c r="L29" s="4">
        <f t="shared" si="3"/>
        <v>-1.9260148353613671E-3</v>
      </c>
    </row>
    <row r="30" spans="1:12" s="13" customFormat="1" ht="21" customHeight="1">
      <c r="A30" s="1" t="s">
        <v>58</v>
      </c>
      <c r="B30" s="2" t="s">
        <v>59</v>
      </c>
      <c r="C30" s="3">
        <v>3338</v>
      </c>
      <c r="D30" s="3">
        <v>1027.17</v>
      </c>
      <c r="E30" s="4">
        <f t="shared" si="0"/>
        <v>0.30772019173157583</v>
      </c>
      <c r="F30" s="4">
        <f>(D30/D6)</f>
        <v>2.2794711978338534E-3</v>
      </c>
      <c r="G30" s="3">
        <v>601.16999999999996</v>
      </c>
      <c r="H30" s="3"/>
      <c r="I30" s="4">
        <f t="shared" si="1"/>
        <v>0</v>
      </c>
      <c r="J30" s="4">
        <f>(H30/H6)</f>
        <v>0</v>
      </c>
      <c r="K30" s="4" t="e">
        <f t="shared" si="2"/>
        <v>#DIV/0!</v>
      </c>
      <c r="L30" s="4">
        <f t="shared" si="3"/>
        <v>0.30772019173157583</v>
      </c>
    </row>
    <row r="31" spans="1:12" s="13" customFormat="1" ht="21" customHeight="1">
      <c r="A31" s="1" t="s">
        <v>60</v>
      </c>
      <c r="B31" s="2" t="s">
        <v>61</v>
      </c>
      <c r="C31" s="3">
        <v>6189.44</v>
      </c>
      <c r="D31" s="3">
        <v>4302.0600000000004</v>
      </c>
      <c r="E31" s="4">
        <f t="shared" si="0"/>
        <v>0.69506449694964334</v>
      </c>
      <c r="F31" s="4">
        <f>(D31/D6)</f>
        <v>9.5470290812164557E-3</v>
      </c>
      <c r="G31" s="3">
        <v>4909.7</v>
      </c>
      <c r="H31" s="3">
        <v>3756.67</v>
      </c>
      <c r="I31" s="4">
        <f t="shared" si="1"/>
        <v>0.76515265698515189</v>
      </c>
      <c r="J31" s="4">
        <f>(H31/H6)</f>
        <v>8.7702990902017303E-3</v>
      </c>
      <c r="K31" s="4">
        <f t="shared" si="2"/>
        <v>1.1451791080930718</v>
      </c>
      <c r="L31" s="4">
        <f t="shared" si="3"/>
        <v>-7.0088160035508551E-2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34065.56</v>
      </c>
      <c r="D32" s="7">
        <f>SUM(D33:D36)</f>
        <v>28220.66</v>
      </c>
      <c r="E32" s="8">
        <f t="shared" si="0"/>
        <v>0.8284220191888817</v>
      </c>
      <c r="F32" s="8">
        <f>(D32/D6)</f>
        <v>6.2626616483991843E-2</v>
      </c>
      <c r="G32" s="7">
        <f>SUM(G33:G36)</f>
        <v>27847.95</v>
      </c>
      <c r="H32" s="7">
        <f>SUM(H33:H36)</f>
        <v>23761.85</v>
      </c>
      <c r="I32" s="8">
        <f t="shared" si="1"/>
        <v>0.85327106663147545</v>
      </c>
      <c r="J32" s="8">
        <f>(H32/H6)</f>
        <v>5.5474271478865585E-2</v>
      </c>
      <c r="K32" s="8">
        <f t="shared" si="2"/>
        <v>1.1876457430713518</v>
      </c>
      <c r="L32" s="8">
        <f t="shared" si="3"/>
        <v>-2.4849047442593752E-2</v>
      </c>
    </row>
    <row r="33" spans="1:12" s="13" customFormat="1" ht="21" customHeight="1">
      <c r="A33" s="1" t="s">
        <v>64</v>
      </c>
      <c r="B33" s="2" t="s">
        <v>65</v>
      </c>
      <c r="C33" s="3">
        <v>2581.41</v>
      </c>
      <c r="D33" s="3">
        <v>1499.94</v>
      </c>
      <c r="E33" s="4">
        <f t="shared" si="0"/>
        <v>0.58105453996071921</v>
      </c>
      <c r="F33" s="4">
        <f>(D33/D6)</f>
        <v>3.3286311209234204E-3</v>
      </c>
      <c r="G33" s="3">
        <v>11342.73</v>
      </c>
      <c r="H33" s="3">
        <v>10107.15</v>
      </c>
      <c r="I33" s="4">
        <f t="shared" si="1"/>
        <v>0.89106855227974213</v>
      </c>
      <c r="J33" s="4">
        <f>(H33/H6)</f>
        <v>2.3596091338747457E-2</v>
      </c>
      <c r="K33" s="4">
        <f t="shared" si="2"/>
        <v>0.14840385271812531</v>
      </c>
      <c r="L33" s="4">
        <f t="shared" si="3"/>
        <v>-0.31001401231902292</v>
      </c>
    </row>
    <row r="34" spans="1:12" s="13" customFormat="1" ht="21" customHeight="1">
      <c r="A34" s="1" t="s">
        <v>66</v>
      </c>
      <c r="B34" s="2" t="s">
        <v>67</v>
      </c>
      <c r="C34" s="3">
        <v>9369.74</v>
      </c>
      <c r="D34" s="3">
        <v>8622.42</v>
      </c>
      <c r="E34" s="4">
        <f t="shared" si="0"/>
        <v>0.9202411166158293</v>
      </c>
      <c r="F34" s="4">
        <f>(D34/D6)</f>
        <v>1.9134669086545139E-2</v>
      </c>
      <c r="G34" s="3">
        <v>419.5</v>
      </c>
      <c r="H34" s="3">
        <v>333.95</v>
      </c>
      <c r="I34" s="4">
        <f t="shared" si="1"/>
        <v>0.79606674612634087</v>
      </c>
      <c r="J34" s="4">
        <f>(H34/H6)</f>
        <v>7.796376528076375E-4</v>
      </c>
      <c r="K34" s="4">
        <f t="shared" si="2"/>
        <v>25.819493936217999</v>
      </c>
      <c r="L34" s="4">
        <f t="shared" si="3"/>
        <v>0.12417437048948843</v>
      </c>
    </row>
    <row r="35" spans="1:12" s="13" customFormat="1" ht="21" customHeight="1">
      <c r="A35" s="1" t="s">
        <v>68</v>
      </c>
      <c r="B35" s="2" t="s">
        <v>69</v>
      </c>
      <c r="C35" s="3">
        <v>21565.56</v>
      </c>
      <c r="D35" s="3">
        <v>17909.599999999999</v>
      </c>
      <c r="E35" s="4">
        <f t="shared" si="0"/>
        <v>0.83047229007732692</v>
      </c>
      <c r="F35" s="4">
        <f>(D35/D6)</f>
        <v>3.9744557731169299E-2</v>
      </c>
      <c r="G35" s="3">
        <v>15845.06</v>
      </c>
      <c r="H35" s="3">
        <v>13182.71</v>
      </c>
      <c r="I35" s="4">
        <f t="shared" si="1"/>
        <v>0.831976022810895</v>
      </c>
      <c r="J35" s="4">
        <f>(H35/H6)</f>
        <v>3.0776275137127627E-2</v>
      </c>
      <c r="K35" s="4">
        <f t="shared" si="2"/>
        <v>1.3585673962333997</v>
      </c>
      <c r="L35" s="14">
        <f t="shared" si="3"/>
        <v>-1.503732733568075E-3</v>
      </c>
    </row>
    <row r="36" spans="1:12" s="13" customFormat="1" ht="21" customHeight="1">
      <c r="A36" s="1" t="s">
        <v>70</v>
      </c>
      <c r="B36" s="2" t="s">
        <v>71</v>
      </c>
      <c r="C36" s="3">
        <v>548.85</v>
      </c>
      <c r="D36" s="3">
        <v>188.7</v>
      </c>
      <c r="E36" s="4">
        <f t="shared" si="0"/>
        <v>0.34380978409401475</v>
      </c>
      <c r="F36" s="4">
        <f>(D36/D6)</f>
        <v>4.1875854535398038E-4</v>
      </c>
      <c r="G36" s="3">
        <v>240.66</v>
      </c>
      <c r="H36" s="3">
        <v>138.04</v>
      </c>
      <c r="I36" s="4">
        <f t="shared" si="1"/>
        <v>0.57358929610238507</v>
      </c>
      <c r="J36" s="4">
        <f>(H36/H6)</f>
        <v>3.2226735018286057E-4</v>
      </c>
      <c r="K36" s="4">
        <f t="shared" si="2"/>
        <v>1.3669950738916257</v>
      </c>
      <c r="L36" s="14">
        <f t="shared" si="3"/>
        <v>-0.22977951200837032</v>
      </c>
    </row>
    <row r="37" spans="1:12" s="13" customFormat="1" ht="21" customHeight="1">
      <c r="A37" s="5" t="s">
        <v>72</v>
      </c>
      <c r="B37" s="6" t="s">
        <v>73</v>
      </c>
      <c r="C37" s="7">
        <f>SUM(C38:C42)</f>
        <v>293675.33999999997</v>
      </c>
      <c r="D37" s="7">
        <f>SUM(D38:D42)</f>
        <v>248475.71000000002</v>
      </c>
      <c r="E37" s="8">
        <f t="shared" si="0"/>
        <v>0.84608980107080167</v>
      </c>
      <c r="F37" s="8">
        <f>(D37/D6)</f>
        <v>0.55141137718811606</v>
      </c>
      <c r="G37" s="7">
        <f>SUM(G38:G42)</f>
        <v>301199.19000000006</v>
      </c>
      <c r="H37" s="7">
        <f>SUM(H38:H42)</f>
        <v>243345.44</v>
      </c>
      <c r="I37" s="8">
        <f t="shared" si="1"/>
        <v>0.80792196021509866</v>
      </c>
      <c r="J37" s="8">
        <f>(H37/H6)</f>
        <v>0.56811279431963402</v>
      </c>
      <c r="K37" s="8">
        <f t="shared" si="2"/>
        <v>1.021082252455604</v>
      </c>
      <c r="L37" s="15">
        <f t="shared" si="3"/>
        <v>3.8167840855703017E-2</v>
      </c>
    </row>
    <row r="38" spans="1:12" s="13" customFormat="1" ht="21" customHeight="1">
      <c r="A38" s="1" t="s">
        <v>74</v>
      </c>
      <c r="B38" s="2" t="s">
        <v>75</v>
      </c>
      <c r="C38" s="3">
        <v>92853.3</v>
      </c>
      <c r="D38" s="3">
        <v>80851.600000000006</v>
      </c>
      <c r="E38" s="4">
        <f t="shared" ref="E38:E57" si="4">(D38/C38)</f>
        <v>0.87074557393221352</v>
      </c>
      <c r="F38" s="4">
        <f>(D38/D6)</f>
        <v>0.17942394491543129</v>
      </c>
      <c r="G38" s="3">
        <v>87600.14</v>
      </c>
      <c r="H38" s="3">
        <v>70272.399999999994</v>
      </c>
      <c r="I38" s="4">
        <f t="shared" ref="I38:I57" si="5">(H38/G38)</f>
        <v>0.80219506498505588</v>
      </c>
      <c r="J38" s="4">
        <f>(H38/H6)</f>
        <v>0.16405752056643039</v>
      </c>
      <c r="K38" s="4">
        <f t="shared" ref="K38:K57" si="6">(D38/H38)</f>
        <v>1.1505455911566991</v>
      </c>
      <c r="L38" s="14">
        <f t="shared" ref="L38:L57" si="7">(E38-I38)</f>
        <v>6.855050894715764E-2</v>
      </c>
    </row>
    <row r="39" spans="1:12" s="13" customFormat="1" ht="21" customHeight="1">
      <c r="A39" s="1" t="s">
        <v>76</v>
      </c>
      <c r="B39" s="2" t="s">
        <v>77</v>
      </c>
      <c r="C39" s="3">
        <v>154089.49</v>
      </c>
      <c r="D39" s="3">
        <v>129096.46</v>
      </c>
      <c r="E39" s="4">
        <f t="shared" si="4"/>
        <v>0.83780185137870222</v>
      </c>
      <c r="F39" s="4">
        <f>(D39/D6)</f>
        <v>0.28648778908292699</v>
      </c>
      <c r="G39" s="3">
        <v>166484.14000000001</v>
      </c>
      <c r="H39" s="3">
        <v>135030.79</v>
      </c>
      <c r="I39" s="4">
        <f t="shared" si="5"/>
        <v>0.81107299470087657</v>
      </c>
      <c r="J39" s="4">
        <f>(H39/H6)</f>
        <v>0.3152420666936997</v>
      </c>
      <c r="K39" s="4">
        <f t="shared" si="6"/>
        <v>0.9560520233940718</v>
      </c>
      <c r="L39" s="14">
        <f t="shared" si="7"/>
        <v>2.6728856677825652E-2</v>
      </c>
    </row>
    <row r="40" spans="1:12" s="13" customFormat="1" ht="21" customHeight="1">
      <c r="A40" s="1" t="s">
        <v>121</v>
      </c>
      <c r="B40" s="2">
        <v>703</v>
      </c>
      <c r="C40" s="3">
        <v>13616.6</v>
      </c>
      <c r="D40" s="3">
        <v>11828.93</v>
      </c>
      <c r="E40" s="4">
        <f t="shared" si="4"/>
        <v>0.86871392271198389</v>
      </c>
      <c r="F40" s="4"/>
      <c r="G40" s="3">
        <v>12397.26</v>
      </c>
      <c r="H40" s="3">
        <v>9752.1299999999992</v>
      </c>
      <c r="I40" s="4"/>
      <c r="J40" s="4"/>
      <c r="K40" s="4">
        <f t="shared" si="6"/>
        <v>1.2129586049406644</v>
      </c>
      <c r="L40" s="14"/>
    </row>
    <row r="41" spans="1:12" s="13" customFormat="1" ht="21" customHeight="1">
      <c r="A41" s="1" t="s">
        <v>78</v>
      </c>
      <c r="B41" s="2" t="s">
        <v>79</v>
      </c>
      <c r="C41" s="3">
        <v>10251.09</v>
      </c>
      <c r="D41" s="3">
        <v>8769.89</v>
      </c>
      <c r="E41" s="4">
        <f t="shared" si="4"/>
        <v>0.85550804841241268</v>
      </c>
      <c r="F41" s="4">
        <f>(D41/D6)</f>
        <v>1.9461930997956647E-2</v>
      </c>
      <c r="G41" s="3">
        <v>9582.2000000000007</v>
      </c>
      <c r="H41" s="3">
        <v>8422.08</v>
      </c>
      <c r="I41" s="4">
        <f t="shared" si="5"/>
        <v>0.87892968211892875</v>
      </c>
      <c r="J41" s="4">
        <f>(H41/H6)</f>
        <v>1.9662137095248236E-2</v>
      </c>
      <c r="K41" s="4">
        <f t="shared" si="6"/>
        <v>1.0412973992172954</v>
      </c>
      <c r="L41" s="4">
        <f t="shared" si="7"/>
        <v>-2.3421633706516065E-2</v>
      </c>
    </row>
    <row r="42" spans="1:12" s="13" customFormat="1" ht="21" customHeight="1">
      <c r="A42" s="1" t="s">
        <v>80</v>
      </c>
      <c r="B42" s="2" t="s">
        <v>81</v>
      </c>
      <c r="C42" s="3">
        <v>22864.86</v>
      </c>
      <c r="D42" s="3">
        <v>17928.830000000002</v>
      </c>
      <c r="E42" s="4">
        <f t="shared" si="4"/>
        <v>0.78412157345376277</v>
      </c>
      <c r="F42" s="4">
        <f>(D42/D6)</f>
        <v>3.9787232489129867E-2</v>
      </c>
      <c r="G42" s="3">
        <v>25135.45</v>
      </c>
      <c r="H42" s="3">
        <v>19868.04</v>
      </c>
      <c r="I42" s="4">
        <f t="shared" si="5"/>
        <v>0.79043900148992763</v>
      </c>
      <c r="J42" s="4">
        <f>(H42/H6)</f>
        <v>4.6383806173044634E-2</v>
      </c>
      <c r="K42" s="4">
        <f t="shared" si="6"/>
        <v>0.90239550554558989</v>
      </c>
      <c r="L42" s="14">
        <f t="shared" si="7"/>
        <v>-6.3174280361648627E-3</v>
      </c>
    </row>
    <row r="43" spans="1:12" s="13" customFormat="1" ht="21" customHeight="1">
      <c r="A43" s="5" t="s">
        <v>82</v>
      </c>
      <c r="B43" s="6" t="s">
        <v>83</v>
      </c>
      <c r="C43" s="7">
        <f>SUM(C44:C46)</f>
        <v>69878.900000000009</v>
      </c>
      <c r="D43" s="7">
        <f>SUM(D44:D46)</f>
        <v>59832.38</v>
      </c>
      <c r="E43" s="8">
        <f t="shared" si="4"/>
        <v>0.85622956285802998</v>
      </c>
      <c r="F43" s="8">
        <f>(D43/D6)</f>
        <v>0.13277859254831262</v>
      </c>
      <c r="G43" s="7">
        <f>SUM(G44:G46)</f>
        <v>79650.28</v>
      </c>
      <c r="H43" s="7">
        <f>SUM(H44:H46)</f>
        <v>52767.689999999995</v>
      </c>
      <c r="I43" s="8">
        <f t="shared" si="5"/>
        <v>0.66249220969468026</v>
      </c>
      <c r="J43" s="8">
        <f>(H43/H6)</f>
        <v>0.12319113033592168</v>
      </c>
      <c r="K43" s="8">
        <f t="shared" si="6"/>
        <v>1.1338828741603053</v>
      </c>
      <c r="L43" s="15">
        <f t="shared" si="7"/>
        <v>0.19373735316334972</v>
      </c>
    </row>
    <row r="44" spans="1:12" s="13" customFormat="1" ht="21" customHeight="1">
      <c r="A44" s="1" t="s">
        <v>84</v>
      </c>
      <c r="B44" s="2" t="s">
        <v>85</v>
      </c>
      <c r="C44" s="3">
        <v>64329.9</v>
      </c>
      <c r="D44" s="3">
        <v>55563.77</v>
      </c>
      <c r="E44" s="4">
        <f t="shared" si="4"/>
        <v>0.86373163956418397</v>
      </c>
      <c r="F44" s="4">
        <f>(D44/D6)</f>
        <v>0.12330579491035047</v>
      </c>
      <c r="G44" s="3">
        <v>74167.58</v>
      </c>
      <c r="H44" s="3">
        <v>48401.08</v>
      </c>
      <c r="I44" s="4">
        <f t="shared" si="5"/>
        <v>0.65259079506166984</v>
      </c>
      <c r="J44" s="4">
        <f>(H44/H6)</f>
        <v>0.11299686900600296</v>
      </c>
      <c r="K44" s="4">
        <f t="shared" si="6"/>
        <v>1.1479861606393906</v>
      </c>
      <c r="L44" s="14">
        <f t="shared" si="7"/>
        <v>0.21114084450251414</v>
      </c>
    </row>
    <row r="45" spans="1:12" s="13" customFormat="1" ht="21" customHeight="1">
      <c r="A45" s="1" t="s">
        <v>86</v>
      </c>
      <c r="B45" s="2" t="s">
        <v>87</v>
      </c>
      <c r="C45" s="3">
        <v>375.91</v>
      </c>
      <c r="D45" s="3">
        <v>267.12</v>
      </c>
      <c r="E45" s="4">
        <f t="shared" si="4"/>
        <v>0.71059562129233056</v>
      </c>
      <c r="F45" s="4">
        <f>(D45/D6)</f>
        <v>5.9278634146770143E-4</v>
      </c>
      <c r="G45" s="3">
        <v>356</v>
      </c>
      <c r="H45" s="3">
        <v>281.33999999999997</v>
      </c>
      <c r="I45" s="4">
        <f t="shared" si="5"/>
        <v>0.7902808988764044</v>
      </c>
      <c r="J45" s="4">
        <f>(H45/H6)</f>
        <v>6.5681466459320472E-4</v>
      </c>
      <c r="K45" s="4">
        <f t="shared" si="6"/>
        <v>0.94945617402431237</v>
      </c>
      <c r="L45" s="14">
        <f t="shared" si="7"/>
        <v>-7.9685277584073844E-2</v>
      </c>
    </row>
    <row r="46" spans="1:12" s="13" customFormat="1" ht="21" customHeight="1">
      <c r="A46" s="1" t="s">
        <v>88</v>
      </c>
      <c r="B46" s="2" t="s">
        <v>89</v>
      </c>
      <c r="C46" s="3">
        <v>5173.09</v>
      </c>
      <c r="D46" s="3">
        <v>4001.49</v>
      </c>
      <c r="E46" s="4">
        <f t="shared" si="4"/>
        <v>0.77352027511603305</v>
      </c>
      <c r="F46" s="4">
        <f>(D46/D6)</f>
        <v>8.8800112964944299E-3</v>
      </c>
      <c r="G46" s="3">
        <v>5126.7</v>
      </c>
      <c r="H46" s="3">
        <v>4085.27</v>
      </c>
      <c r="I46" s="4">
        <f t="shared" si="5"/>
        <v>0.79686152885872008</v>
      </c>
      <c r="J46" s="4">
        <f>(H46/H6)</f>
        <v>9.5374466653255201E-3</v>
      </c>
      <c r="K46" s="4">
        <f t="shared" si="6"/>
        <v>0.97949217554776058</v>
      </c>
      <c r="L46" s="14">
        <f t="shared" si="7"/>
        <v>-2.3341253742687029E-2</v>
      </c>
    </row>
    <row r="47" spans="1:12" s="13" customFormat="1" ht="21" customHeight="1">
      <c r="A47" s="5" t="s">
        <v>90</v>
      </c>
      <c r="B47" s="6" t="s">
        <v>91</v>
      </c>
      <c r="C47" s="7">
        <f>SUM(C48:C51)</f>
        <v>18782.489999999998</v>
      </c>
      <c r="D47" s="7">
        <f>SUM(D48:D51)</f>
        <v>14553.9</v>
      </c>
      <c r="E47" s="8">
        <f t="shared" si="4"/>
        <v>0.77486531338496656</v>
      </c>
      <c r="F47" s="8">
        <f>(D47/D6)</f>
        <v>3.2297668220600401E-2</v>
      </c>
      <c r="G47" s="7">
        <f>SUM(G48:G51)</f>
        <v>17857.82</v>
      </c>
      <c r="H47" s="7">
        <f>SUM(H48:H51)</f>
        <v>14022.78</v>
      </c>
      <c r="I47" s="8">
        <f t="shared" si="5"/>
        <v>0.78524590347534029</v>
      </c>
      <c r="J47" s="8">
        <f>(H47/H6)</f>
        <v>3.2737497484766835E-2</v>
      </c>
      <c r="K47" s="8">
        <f t="shared" si="6"/>
        <v>1.0378755139851013</v>
      </c>
      <c r="L47" s="8">
        <f t="shared" si="7"/>
        <v>-1.0380590090373731E-2</v>
      </c>
    </row>
    <row r="48" spans="1:12" s="13" customFormat="1" ht="21" customHeight="1">
      <c r="A48" s="1" t="s">
        <v>92</v>
      </c>
      <c r="B48" s="2" t="s">
        <v>93</v>
      </c>
      <c r="C48" s="3">
        <v>3446</v>
      </c>
      <c r="D48" s="3">
        <v>2856.65</v>
      </c>
      <c r="E48" s="4">
        <f t="shared" si="4"/>
        <v>0.82897562391178181</v>
      </c>
      <c r="F48" s="4">
        <f>(D48/D6)</f>
        <v>6.3394096374427564E-3</v>
      </c>
      <c r="G48" s="3">
        <v>3093.2</v>
      </c>
      <c r="H48" s="3">
        <v>2520.85</v>
      </c>
      <c r="I48" s="4">
        <f t="shared" si="5"/>
        <v>0.81496508470192686</v>
      </c>
      <c r="J48" s="4">
        <f>(H48/H6)</f>
        <v>5.8851611830517533E-3</v>
      </c>
      <c r="K48" s="4">
        <f t="shared" si="6"/>
        <v>1.1332090366344687</v>
      </c>
      <c r="L48" s="4">
        <f t="shared" si="7"/>
        <v>1.4010539209854955E-2</v>
      </c>
    </row>
    <row r="49" spans="1:12" s="13" customFormat="1" ht="21" customHeight="1">
      <c r="A49" s="1" t="s">
        <v>94</v>
      </c>
      <c r="B49" s="2" t="s">
        <v>95</v>
      </c>
      <c r="C49" s="3">
        <v>3018.61</v>
      </c>
      <c r="D49" s="3">
        <v>2829</v>
      </c>
      <c r="E49" s="4">
        <f t="shared" si="4"/>
        <v>0.93718632085628817</v>
      </c>
      <c r="F49" s="4">
        <f>(D49/D6)</f>
        <v>6.2780494160382116E-3</v>
      </c>
      <c r="G49" s="3">
        <v>474.9</v>
      </c>
      <c r="H49" s="3">
        <v>366.73</v>
      </c>
      <c r="I49" s="4">
        <f t="shared" si="5"/>
        <v>0.77222573173299647</v>
      </c>
      <c r="J49" s="4">
        <f>(H49/H6)</f>
        <v>8.5616564280324877E-4</v>
      </c>
      <c r="K49" s="4">
        <f t="shared" si="6"/>
        <v>7.7141221061816587</v>
      </c>
      <c r="L49" s="4">
        <f t="shared" si="7"/>
        <v>0.1649605891232917</v>
      </c>
    </row>
    <row r="50" spans="1:12" s="13" customFormat="1" ht="21" customHeight="1">
      <c r="A50" s="1" t="s">
        <v>96</v>
      </c>
      <c r="B50" s="2" t="s">
        <v>97</v>
      </c>
      <c r="C50" s="3">
        <v>11755.63</v>
      </c>
      <c r="D50" s="3">
        <v>8406.42</v>
      </c>
      <c r="E50" s="4">
        <f t="shared" si="4"/>
        <v>0.71509736185980677</v>
      </c>
      <c r="F50" s="4">
        <f>(D50/D6)</f>
        <v>1.8655327031449963E-2</v>
      </c>
      <c r="G50" s="3">
        <v>13706.57</v>
      </c>
      <c r="H50" s="3">
        <v>10696.79</v>
      </c>
      <c r="I50" s="4">
        <f t="shared" si="5"/>
        <v>0.78041333462711682</v>
      </c>
      <c r="J50" s="4">
        <f>(H50/H6)</f>
        <v>2.4972661321084624E-2</v>
      </c>
      <c r="K50" s="4">
        <f t="shared" si="6"/>
        <v>0.78588249372007857</v>
      </c>
      <c r="L50" s="14">
        <f t="shared" si="7"/>
        <v>-6.5315972767310049E-2</v>
      </c>
    </row>
    <row r="51" spans="1:12" s="13" customFormat="1" ht="21" customHeight="1">
      <c r="A51" s="1" t="s">
        <v>98</v>
      </c>
      <c r="B51" s="2" t="s">
        <v>99</v>
      </c>
      <c r="C51" s="3">
        <v>562.25</v>
      </c>
      <c r="D51" s="3">
        <v>461.83</v>
      </c>
      <c r="E51" s="4">
        <f t="shared" si="4"/>
        <v>0.82139617607825699</v>
      </c>
      <c r="F51" s="4">
        <f>(D51/D6)</f>
        <v>1.0248821356694689E-3</v>
      </c>
      <c r="G51" s="3">
        <v>583.15</v>
      </c>
      <c r="H51" s="3">
        <v>438.41</v>
      </c>
      <c r="I51" s="4">
        <f t="shared" si="5"/>
        <v>0.75179627883048961</v>
      </c>
      <c r="J51" s="4">
        <f>(H51/H6)</f>
        <v>1.0235093378272088E-3</v>
      </c>
      <c r="K51" s="4">
        <f t="shared" si="6"/>
        <v>1.0534203143176477</v>
      </c>
      <c r="L51" s="14">
        <f t="shared" si="7"/>
        <v>6.9599897247767384E-2</v>
      </c>
    </row>
    <row r="52" spans="1:12" s="13" customFormat="1" ht="21" customHeight="1">
      <c r="A52" s="5" t="s">
        <v>100</v>
      </c>
      <c r="B52" s="6" t="s">
        <v>101</v>
      </c>
      <c r="C52" s="7">
        <f>SUM(C53:C53)</f>
        <v>4540.47</v>
      </c>
      <c r="D52" s="7">
        <f>SUM(D53:D53)</f>
        <v>4120.63</v>
      </c>
      <c r="E52" s="8">
        <f t="shared" si="4"/>
        <v>0.90753380156679808</v>
      </c>
      <c r="F52" s="8">
        <f>(D52/D6)</f>
        <v>9.1444039466983176E-3</v>
      </c>
      <c r="G52" s="7">
        <f>SUM(G53:G53)</f>
        <v>4361.3999999999996</v>
      </c>
      <c r="H52" s="7">
        <f>SUM(H53:H53)</f>
        <v>3966.04</v>
      </c>
      <c r="I52" s="8">
        <f t="shared" si="5"/>
        <v>0.90935020864859917</v>
      </c>
      <c r="J52" s="8">
        <f>(H52/H6)</f>
        <v>9.2590930275226919E-3</v>
      </c>
      <c r="K52" s="8">
        <f t="shared" si="6"/>
        <v>1.0389784268439048</v>
      </c>
      <c r="L52" s="15">
        <f t="shared" si="7"/>
        <v>-1.8164070818010858E-3</v>
      </c>
    </row>
    <row r="53" spans="1:12" s="13" customFormat="1" ht="21" customHeight="1">
      <c r="A53" s="1" t="s">
        <v>102</v>
      </c>
      <c r="B53" s="2" t="s">
        <v>103</v>
      </c>
      <c r="C53" s="3">
        <v>4540.47</v>
      </c>
      <c r="D53" s="3">
        <v>4120.63</v>
      </c>
      <c r="E53" s="4">
        <f t="shared" si="4"/>
        <v>0.90753380156679808</v>
      </c>
      <c r="F53" s="4">
        <f>(D53/D6)</f>
        <v>9.1444039466983176E-3</v>
      </c>
      <c r="G53" s="3">
        <v>4361.3999999999996</v>
      </c>
      <c r="H53" s="3">
        <v>3966.04</v>
      </c>
      <c r="I53" s="4">
        <f t="shared" si="5"/>
        <v>0.90935020864859917</v>
      </c>
      <c r="J53" s="4">
        <f>(H53/H6)</f>
        <v>9.2590930275226919E-3</v>
      </c>
      <c r="K53" s="4">
        <f t="shared" si="6"/>
        <v>1.0389784268439048</v>
      </c>
      <c r="L53" s="4">
        <f t="shared" si="7"/>
        <v>-1.8164070818010858E-3</v>
      </c>
    </row>
    <row r="54" spans="1:12" s="13" customFormat="1" ht="21" customHeight="1">
      <c r="A54" s="5" t="s">
        <v>104</v>
      </c>
      <c r="B54" s="6" t="s">
        <v>105</v>
      </c>
      <c r="C54" s="7">
        <f>SUM(C55:C55)</f>
        <v>1735.13</v>
      </c>
      <c r="D54" s="7">
        <f>SUM(D55:D55)</f>
        <v>1301.3399999999999</v>
      </c>
      <c r="E54" s="8">
        <f t="shared" si="4"/>
        <v>0.74999567755730112</v>
      </c>
      <c r="F54" s="8">
        <f>(D54/D6)</f>
        <v>2.8879027313775773E-3</v>
      </c>
      <c r="G54" s="7">
        <f>SUM(G55:G55)</f>
        <v>1600</v>
      </c>
      <c r="H54" s="7">
        <f>SUM(H55:H55)</f>
        <v>1320</v>
      </c>
      <c r="I54" s="8">
        <f t="shared" si="5"/>
        <v>0.82499999999999996</v>
      </c>
      <c r="J54" s="8">
        <f>(H54/H6)</f>
        <v>3.0816640266689071E-3</v>
      </c>
      <c r="K54" s="8">
        <f t="shared" si="6"/>
        <v>0.98586363636363628</v>
      </c>
      <c r="L54" s="15">
        <f t="shared" si="7"/>
        <v>-7.5004322442698834E-2</v>
      </c>
    </row>
    <row r="55" spans="1:12" s="13" customFormat="1" ht="21" customHeight="1">
      <c r="A55" s="1" t="s">
        <v>106</v>
      </c>
      <c r="B55" s="2" t="s">
        <v>107</v>
      </c>
      <c r="C55" s="3">
        <v>1735.13</v>
      </c>
      <c r="D55" s="3">
        <v>1301.3399999999999</v>
      </c>
      <c r="E55" s="4">
        <f t="shared" si="4"/>
        <v>0.74999567755730112</v>
      </c>
      <c r="F55" s="4">
        <f>(D55/D6)</f>
        <v>2.8879027313775773E-3</v>
      </c>
      <c r="G55" s="3">
        <v>1600</v>
      </c>
      <c r="H55" s="3">
        <v>1320</v>
      </c>
      <c r="I55" s="4">
        <f t="shared" si="5"/>
        <v>0.82499999999999996</v>
      </c>
      <c r="J55" s="4">
        <f>(H55/H6)</f>
        <v>3.0816640266689071E-3</v>
      </c>
      <c r="K55" s="4">
        <f t="shared" si="6"/>
        <v>0.98586363636363628</v>
      </c>
      <c r="L55" s="4">
        <f t="shared" si="7"/>
        <v>-7.5004322442698834E-2</v>
      </c>
    </row>
    <row r="56" spans="1:12" s="13" customFormat="1" ht="41.1" customHeight="1">
      <c r="A56" s="5" t="s">
        <v>108</v>
      </c>
      <c r="B56" s="6" t="s">
        <v>109</v>
      </c>
      <c r="C56" s="7">
        <f>SUM(C57:C57)</f>
        <v>26</v>
      </c>
      <c r="D56" s="7">
        <f>SUM(D57:D57)</f>
        <v>15.04</v>
      </c>
      <c r="E56" s="8">
        <f t="shared" si="4"/>
        <v>0.57846153846153847</v>
      </c>
      <c r="F56" s="8">
        <f>(D56/D6)</f>
        <v>3.3376409762182647E-5</v>
      </c>
      <c r="G56" s="7">
        <f>SUM(G57:G57)</f>
        <v>18.61</v>
      </c>
      <c r="H56" s="7">
        <f>SUM(H57:H57)</f>
        <v>15.12</v>
      </c>
      <c r="I56" s="8">
        <f t="shared" si="5"/>
        <v>0.81246641590542712</v>
      </c>
      <c r="J56" s="8">
        <f>(H56/H6)</f>
        <v>3.529906066911657E-5</v>
      </c>
      <c r="K56" s="8">
        <f t="shared" si="6"/>
        <v>0.99470899470899465</v>
      </c>
      <c r="L56" s="8">
        <f t="shared" si="7"/>
        <v>-0.23400487744388865</v>
      </c>
    </row>
    <row r="57" spans="1:12" s="13" customFormat="1" ht="21" customHeight="1">
      <c r="A57" s="1" t="s">
        <v>110</v>
      </c>
      <c r="B57" s="2" t="s">
        <v>111</v>
      </c>
      <c r="C57" s="3">
        <v>26</v>
      </c>
      <c r="D57" s="3">
        <v>15.04</v>
      </c>
      <c r="E57" s="4">
        <f t="shared" si="4"/>
        <v>0.57846153846153847</v>
      </c>
      <c r="F57" s="4">
        <f>(D57/D6)</f>
        <v>3.3376409762182647E-5</v>
      </c>
      <c r="G57" s="3">
        <v>18.61</v>
      </c>
      <c r="H57" s="3">
        <v>15.12</v>
      </c>
      <c r="I57" s="4">
        <f t="shared" si="5"/>
        <v>0.81246641590542712</v>
      </c>
      <c r="J57" s="4">
        <f>(H57/H6)</f>
        <v>3.529906066911657E-5</v>
      </c>
      <c r="K57" s="4">
        <f t="shared" si="6"/>
        <v>0.99470899470899465</v>
      </c>
      <c r="L57" s="4">
        <f t="shared" si="7"/>
        <v>-0.23400487744388865</v>
      </c>
    </row>
    <row r="58" spans="1:12" s="13" customFormat="1" ht="60.95" customHeight="1">
      <c r="A58" s="5" t="s">
        <v>112</v>
      </c>
      <c r="B58" s="6" t="s">
        <v>113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114</v>
      </c>
      <c r="B59" s="2" t="s">
        <v>115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116</v>
      </c>
      <c r="B60" s="2" t="s">
        <v>117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118</v>
      </c>
      <c r="B61" s="2" t="s">
        <v>119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7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  <mergeCell ref="A3:O3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2017-10-09T06:12:02Z</cp:lastPrinted>
  <dcterms:created xsi:type="dcterms:W3CDTF">2017-03-10T06:35:34Z</dcterms:created>
  <dcterms:modified xsi:type="dcterms:W3CDTF">2018-11-28T13:36:36Z</dcterms:modified>
</cp:coreProperties>
</file>