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005" yWindow="1005" windowWidth="15000" windowHeight="10005"/>
  </bookViews>
  <sheets>
    <sheet name="Таблица" sheetId="1" r:id="rId1"/>
  </sheets>
  <definedNames>
    <definedName name="_xlnm.Print_Titles" localSheetId="0">Таблица!A:B,Таблица!4:5</definedName>
    <definedName name="_xlnm.Print_Area" localSheetId="0">Таблица!$C$6:$L$61</definedName>
  </definedNames>
  <calcPr calcId="125725"/>
</workbook>
</file>

<file path=xl/calcChain.xml><?xml version="1.0" encoding="utf-8"?>
<calcChain xmlns="http://schemas.openxmlformats.org/spreadsheetml/2006/main">
  <c r="F40" i="1"/>
  <c r="E40"/>
  <c r="E57"/>
  <c r="L57" s="1"/>
  <c r="E56"/>
  <c r="L56" s="1"/>
  <c r="E55"/>
  <c r="L55" s="1"/>
  <c r="E54"/>
  <c r="E53"/>
  <c r="L53" s="1"/>
  <c r="E52"/>
  <c r="E51"/>
  <c r="L51" s="1"/>
  <c r="E50"/>
  <c r="E49"/>
  <c r="L49" s="1"/>
  <c r="E48"/>
  <c r="E47"/>
  <c r="L47" s="1"/>
  <c r="E46"/>
  <c r="E45"/>
  <c r="L45" s="1"/>
  <c r="E44"/>
  <c r="E43"/>
  <c r="E42"/>
  <c r="E41"/>
  <c r="L41" s="1"/>
  <c r="E39"/>
  <c r="E38"/>
  <c r="L38" s="1"/>
  <c r="E37"/>
  <c r="E36"/>
  <c r="E35"/>
  <c r="L35" s="1"/>
  <c r="E34"/>
  <c r="L34" s="1"/>
  <c r="E33"/>
  <c r="E32"/>
  <c r="E31"/>
  <c r="L31" s="1"/>
  <c r="E30"/>
  <c r="L30" s="1"/>
  <c r="E29"/>
  <c r="E28"/>
  <c r="E27"/>
  <c r="E26"/>
  <c r="L26" s="1"/>
  <c r="E25"/>
  <c r="E24"/>
  <c r="E23"/>
  <c r="E22"/>
  <c r="E21"/>
  <c r="E20"/>
  <c r="E19"/>
  <c r="L19" s="1"/>
  <c r="E18"/>
  <c r="E17"/>
  <c r="E16"/>
  <c r="E15"/>
  <c r="L15" s="1"/>
  <c r="E14"/>
  <c r="E13"/>
  <c r="E12"/>
  <c r="E11"/>
  <c r="L11" s="1"/>
  <c r="E10"/>
  <c r="L10" s="1"/>
  <c r="E9"/>
  <c r="E8"/>
  <c r="E6"/>
  <c r="L6" s="1"/>
  <c r="E7"/>
  <c r="L7" s="1"/>
  <c r="F57"/>
  <c r="F56"/>
  <c r="F55"/>
  <c r="F54"/>
  <c r="F53"/>
  <c r="F52"/>
  <c r="F51"/>
  <c r="F50"/>
  <c r="F49"/>
  <c r="F48"/>
  <c r="F47"/>
  <c r="F46"/>
  <c r="F45"/>
  <c r="F44"/>
  <c r="F43"/>
  <c r="F42"/>
  <c r="F41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I57"/>
  <c r="I56"/>
  <c r="I55"/>
  <c r="I54"/>
  <c r="I53"/>
  <c r="I52"/>
  <c r="I51"/>
  <c r="I50"/>
  <c r="I49"/>
  <c r="I48"/>
  <c r="I47"/>
  <c r="I46"/>
  <c r="I45"/>
  <c r="I44"/>
  <c r="I43"/>
  <c r="I42"/>
  <c r="I41"/>
  <c r="I39"/>
  <c r="I38"/>
  <c r="I37"/>
  <c r="I36"/>
  <c r="I35"/>
  <c r="I34"/>
  <c r="I33"/>
  <c r="I32"/>
  <c r="I31"/>
  <c r="I30"/>
  <c r="I29"/>
  <c r="I28"/>
  <c r="I27"/>
  <c r="I26"/>
  <c r="I25"/>
  <c r="I24"/>
  <c r="I23"/>
  <c r="I22"/>
  <c r="I21"/>
  <c r="L21" s="1"/>
  <c r="I20"/>
  <c r="I19"/>
  <c r="I18"/>
  <c r="I17"/>
  <c r="L17" s="1"/>
  <c r="I16"/>
  <c r="I15"/>
  <c r="I14"/>
  <c r="I13"/>
  <c r="L13" s="1"/>
  <c r="I12"/>
  <c r="I11"/>
  <c r="I10"/>
  <c r="I9"/>
  <c r="I8"/>
  <c r="I6"/>
  <c r="I7"/>
  <c r="K57"/>
  <c r="K56"/>
  <c r="K55"/>
  <c r="K54"/>
  <c r="K53"/>
  <c r="K52"/>
  <c r="K51"/>
  <c r="K50"/>
  <c r="K49"/>
  <c r="K48"/>
  <c r="K47"/>
  <c r="K46"/>
  <c r="K45"/>
  <c r="K44"/>
  <c r="K43"/>
  <c r="K42"/>
  <c r="K41"/>
  <c r="K39"/>
  <c r="K38"/>
  <c r="K37"/>
  <c r="K36"/>
  <c r="K35"/>
  <c r="K34"/>
  <c r="K33"/>
  <c r="K32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10"/>
  <c r="K9"/>
  <c r="K8"/>
  <c r="K6"/>
  <c r="K7"/>
  <c r="J57"/>
  <c r="J56"/>
  <c r="J55"/>
  <c r="J54"/>
  <c r="J53"/>
  <c r="J52"/>
  <c r="J51"/>
  <c r="J50"/>
  <c r="J49"/>
  <c r="J48"/>
  <c r="J47"/>
  <c r="J46"/>
  <c r="J45"/>
  <c r="J44"/>
  <c r="J43"/>
  <c r="J42"/>
  <c r="J41"/>
  <c r="J39"/>
  <c r="J38"/>
  <c r="J37"/>
  <c r="J36"/>
  <c r="J35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J8"/>
  <c r="J7"/>
  <c r="L43"/>
  <c r="L22"/>
  <c r="L18"/>
  <c r="L14"/>
  <c r="L54" l="1"/>
  <c r="L50"/>
  <c r="L46"/>
  <c r="L42"/>
  <c r="L37"/>
  <c r="L9"/>
  <c r="L12"/>
  <c r="L20"/>
  <c r="L32"/>
  <c r="L48"/>
  <c r="L8"/>
  <c r="L16"/>
  <c r="L24"/>
  <c r="L28"/>
  <c r="L36"/>
  <c r="L23"/>
  <c r="L27"/>
  <c r="L39"/>
  <c r="L44"/>
  <c r="L52"/>
  <c r="L25"/>
  <c r="L29"/>
  <c r="L33"/>
</calcChain>
</file>

<file path=xl/sharedStrings.xml><?xml version="1.0" encoding="utf-8"?>
<sst xmlns="http://schemas.openxmlformats.org/spreadsheetml/2006/main" count="126" uniqueCount="126">
  <si>
    <t>РзПр</t>
  </si>
  <si>
    <t>Код</t>
  </si>
  <si>
    <t>Сравнение с прошлым годом</t>
  </si>
  <si>
    <t>Годовые назначения, тыс.руб.</t>
  </si>
  <si>
    <t>Исполнено, тыс.руб.</t>
  </si>
  <si>
    <t>% исполнения</t>
  </si>
  <si>
    <t>Доля</t>
  </si>
  <si>
    <t>Назначено прошлый год, тыс.руб.</t>
  </si>
  <si>
    <t>Исполнено прошлый год, тыс.руб.</t>
  </si>
  <si>
    <t>% исполнения прошлый год</t>
  </si>
  <si>
    <t>Доля в прошлом году</t>
  </si>
  <si>
    <t>Темп роста к прошлому году</t>
  </si>
  <si>
    <t>Изменение % исполнения</t>
  </si>
  <si>
    <t xml:space="preserve">Расходы бюджета - Итого 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</si>
  <si>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</si>
  <si>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</si>
  <si>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</si>
  <si>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</si>
  <si>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</si>
  <si>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</si>
  <si>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</si>
  <si>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</si>
  <si>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</si>
  <si>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</si>
  <si>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</si>
  <si>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</si>
  <si>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</si>
  <si>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</si>
  <si>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</si>
  <si>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</si>
  <si>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</si>
  <si>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</si>
  <si>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</si>
  <si>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</si>
  <si>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</si>
  <si>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</si>
  <si>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НАЦИОНАЛЬНАЯ БЕЗОПАСНОСТЬ И ПРАВООХРАНИТЕЛЬНАЯ ДЕЯТЕЛЬНОСТЬ</t>
  </si>
  <si>
    <t>0300</t>
  </si>
  <si>
    <t>Органы внутренних дел</t>
  </si>
  <si>
    <t>0302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</si>
  <si>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</si>
  <si>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</si>
  <si>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</si>
  <si>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</si>
  <si>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</si>
  <si>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</si>
  <si>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</si>
  <si>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</si>
  <si>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</si>
  <si>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</si>
  <si>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Топливно-энергетический комплекс</t>
  </si>
  <si>
    <t>0402</t>
  </si>
  <si>
    <t>Сельское хозяйство и рыболовство</t>
  </si>
  <si>
    <t>0405</t>
  </si>
  <si>
    <t>Водное хозяйство</t>
  </si>
  <si>
    <t>0406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</si>
  <si>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</si>
  <si>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</si>
  <si>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</si>
  <si>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</si>
  <si>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</si>
  <si>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</si>
  <si>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</si>
  <si>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</si>
  <si>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</si>
  <si>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</si>
  <si>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</si>
  <si>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</si>
  <si>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</si>
  <si>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</si>
  <si>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</si>
  <si>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</si>
  <si>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</si>
  <si>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</si>
  <si>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</si>
  <si>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</si>
  <si>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</si>
  <si>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</si>
  <si>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</si>
  <si>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</si>
  <si>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</si>
  <si>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</si>
  <si>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</si>
  <si>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</si>
  <si>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</si>
  <si>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</si>
  <si>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</si>
  <si>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</si>
  <si>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Кинематография</t>
  </si>
  <si>
    <t>0802</t>
  </si>
  <si>
    <t>Другие вопросы в области культуры, кинематографии</t>
  </si>
  <si>
    <t>0804</t>
  </si>
  <si>
    <t>СОЦИАЛЬНАЯ ПОЛИТИКА</t>
  </si>
  <si>
    <t>1000</t>
  </si>
  <si>
    <t>Пенсионное обеспечение</t>
  </si>
  <si>
    <t>1001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</si>
  <si>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</si>
  <si>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</si>
  <si>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</si>
  <si>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</si>
  <si>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</si>
  <si>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</si>
  <si>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</si>
  <si>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</si>
  <si>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</si>
  <si>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</si>
  <si>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</si>
  <si>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</si>
  <si>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</si>
  <si>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</si>
  <si>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</si>
  <si>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</si>
  <si>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</si>
  <si>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</si>
  <si>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МЕЖБЮДЖЕТНЫЕ ТРАНСФЕРТЫ ОБЩЕГО ХАРАКТЕРА БЮДЖЕТАМ СУБЪЕКТОВ РОССИЙСКОЙ ФЕДЕРАЦИИ И МУНИЦИПАЛЬНЫХ ОБРАЗОВАНИЙ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</si>
  <si>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</si>
  <si>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</si>
  <si>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</si>
  <si>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</si>
  <si>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</si>
  <si>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</si>
  <si>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</si>
  <si>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Анализ исполнения расходов (Консолидированный бюджет Тоншаевского муниципального района)</t>
  </si>
  <si>
    <t>за январь-март месяц 2018 года</t>
  </si>
  <si>
    <t>Информация об исполнении за январь-март месяц 2018 года, 2017 года в разрезе разделов, подразделов классификации расходов</t>
  </si>
  <si>
    <t>Дополнительное образование</t>
  </si>
</sst>
</file>

<file path=xl/styles.xml><?xml version="1.0" encoding="utf-8"?>
<styleSheet xmlns="http://schemas.openxmlformats.org/spreadsheetml/2006/main">
  <numFmts count="2">
    <numFmt numFmtId="164" formatCode="00\ \ 00"/>
    <numFmt numFmtId="165" formatCode="#,##0.00%"/>
  </numFmts>
  <fonts count="8">
    <font>
      <sz val="10"/>
      <color rgb="FF000000"/>
      <name val="Arial"/>
      <family val="2"/>
    </font>
    <font>
      <b/>
      <sz val="10"/>
      <color indexed="9"/>
      <name val="Verdana"/>
      <family val="2"/>
    </font>
    <font>
      <sz val="10"/>
      <color indexed="9"/>
      <name val="Verdana"/>
      <family val="2"/>
    </font>
    <font>
      <sz val="8.5"/>
      <color indexed="9"/>
      <name val="Arial"/>
      <family val="2"/>
    </font>
    <font>
      <b/>
      <sz val="8.5"/>
      <color indexed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10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7" fillId="0" borderId="0"/>
  </cellStyleXfs>
  <cellXfs count="23">
    <xf numFmtId="0" fontId="0" fillId="0" borderId="0" xfId="0"/>
    <xf numFmtId="0" fontId="3" fillId="0" borderId="1" xfId="1" applyFont="1" applyFill="1" applyBorder="1" applyAlignment="1" applyProtection="1">
      <alignment horizontal="left" vertical="center" wrapText="1"/>
    </xf>
    <xf numFmtId="164" fontId="3" fillId="0" borderId="1" xfId="1" applyNumberFormat="1" applyFont="1" applyFill="1" applyBorder="1" applyAlignment="1" applyProtection="1">
      <alignment horizontal="center" vertical="center" wrapText="1"/>
    </xf>
    <xf numFmtId="4" fontId="3" fillId="0" borderId="1" xfId="1" applyNumberFormat="1" applyFont="1" applyFill="1" applyBorder="1" applyAlignment="1" applyProtection="1">
      <alignment horizontal="right" vertical="center" wrapText="1"/>
    </xf>
    <xf numFmtId="165" fontId="3" fillId="0" borderId="1" xfId="1" applyNumberFormat="1" applyFont="1" applyFill="1" applyBorder="1" applyAlignment="1" applyProtection="1">
      <alignment horizontal="right" vertical="center" wrapText="1"/>
    </xf>
    <xf numFmtId="0" fontId="4" fillId="0" borderId="1" xfId="1" applyFont="1" applyFill="1" applyBorder="1" applyAlignment="1" applyProtection="1">
      <alignment horizontal="left" vertical="center" wrapText="1"/>
    </xf>
    <xf numFmtId="164" fontId="4" fillId="0" borderId="1" xfId="1" applyNumberFormat="1" applyFont="1" applyFill="1" applyBorder="1" applyAlignment="1" applyProtection="1">
      <alignment horizontal="center" vertical="center" wrapText="1"/>
    </xf>
    <xf numFmtId="4" fontId="4" fillId="0" borderId="1" xfId="1" applyNumberFormat="1" applyFont="1" applyFill="1" applyBorder="1" applyAlignment="1" applyProtection="1">
      <alignment horizontal="right" vertical="center" wrapText="1"/>
    </xf>
    <xf numFmtId="165" fontId="4" fillId="0" borderId="1" xfId="1" applyNumberFormat="1" applyFont="1" applyFill="1" applyBorder="1" applyAlignment="1" applyProtection="1">
      <alignment horizontal="right" vertical="center" wrapText="1"/>
    </xf>
    <xf numFmtId="0" fontId="0" fillId="0" borderId="0" xfId="1" applyFont="1" applyFill="1" applyAlignment="1" applyProtection="1">
      <alignment wrapText="1"/>
    </xf>
    <xf numFmtId="164" fontId="0" fillId="0" borderId="0" xfId="1" applyNumberFormat="1" applyFont="1" applyFill="1" applyAlignment="1" applyProtection="1">
      <alignment wrapText="1"/>
    </xf>
    <xf numFmtId="4" fontId="0" fillId="0" borderId="0" xfId="1" applyNumberFormat="1" applyFont="1" applyFill="1" applyAlignment="1" applyProtection="1">
      <alignment wrapText="1"/>
    </xf>
    <xf numFmtId="165" fontId="0" fillId="0" borderId="0" xfId="1" applyNumberFormat="1" applyFont="1" applyFill="1" applyAlignment="1" applyProtection="1">
      <alignment wrapText="1"/>
    </xf>
    <xf numFmtId="0" fontId="0" fillId="0" borderId="0" xfId="1" applyFont="1" applyFill="1" applyAlignment="1" applyProtection="1">
      <alignment vertical="center"/>
    </xf>
    <xf numFmtId="165" fontId="5" fillId="0" borderId="1" xfId="1" applyNumberFormat="1" applyFont="1" applyFill="1" applyBorder="1" applyAlignment="1" applyProtection="1">
      <alignment horizontal="right" vertical="center" wrapText="1"/>
    </xf>
    <xf numFmtId="165" fontId="6" fillId="0" borderId="1" xfId="1" applyNumberFormat="1" applyFont="1" applyFill="1" applyBorder="1" applyAlignment="1" applyProtection="1">
      <alignment horizontal="right" vertical="center" wrapText="1"/>
    </xf>
    <xf numFmtId="165" fontId="1" fillId="0" borderId="0" xfId="1" applyNumberFormat="1" applyFont="1" applyFill="1" applyAlignment="1" applyProtection="1">
      <alignment horizontal="left" wrapText="1"/>
    </xf>
    <xf numFmtId="0" fontId="0" fillId="0" borderId="0" xfId="1" applyFont="1" applyFill="1" applyProtection="1"/>
    <xf numFmtId="165" fontId="2" fillId="0" borderId="0" xfId="1" applyNumberFormat="1" applyFont="1" applyFill="1" applyAlignment="1" applyProtection="1">
      <alignment horizontal="left" wrapText="1"/>
    </xf>
    <xf numFmtId="0" fontId="1" fillId="2" borderId="1" xfId="1" applyFont="1" applyFill="1" applyBorder="1" applyAlignment="1" applyProtection="1">
      <alignment horizontal="center" vertical="center" wrapText="1"/>
    </xf>
    <xf numFmtId="164" fontId="1" fillId="2" borderId="1" xfId="1" applyNumberFormat="1" applyFont="1" applyFill="1" applyBorder="1" applyAlignment="1" applyProtection="1">
      <alignment horizontal="center" vertical="center" wrapText="1"/>
    </xf>
    <xf numFmtId="4" fontId="1" fillId="2" borderId="1" xfId="1" applyNumberFormat="1" applyFont="1" applyFill="1" applyBorder="1" applyAlignment="1" applyProtection="1">
      <alignment horizontal="center" vertical="center" wrapText="1"/>
    </xf>
    <xf numFmtId="165" fontId="1" fillId="2" borderId="1" xfId="1" applyNumberFormat="1" applyFont="1" applyFill="1" applyBorder="1" applyAlignment="1" applyProtection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8080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61"/>
  <sheetViews>
    <sheetView tabSelected="1" workbookViewId="0">
      <selection activeCell="D48" sqref="D48:D51"/>
    </sheetView>
  </sheetViews>
  <sheetFormatPr defaultColWidth="9.85546875" defaultRowHeight="12.75"/>
  <cols>
    <col min="1" max="1" width="38.140625" style="9" customWidth="1"/>
    <col min="2" max="2" width="10" style="10" customWidth="1"/>
    <col min="3" max="4" width="16.42578125" style="11" customWidth="1"/>
    <col min="5" max="6" width="13.5703125" style="12" customWidth="1"/>
    <col min="7" max="7" width="16.42578125" style="11" customWidth="1"/>
    <col min="8" max="8" width="13.5703125" style="11" customWidth="1"/>
    <col min="9" max="12" width="13.5703125" style="12" customWidth="1"/>
  </cols>
  <sheetData>
    <row r="1" spans="1:15">
      <c r="A1" s="16" t="s">
        <v>122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  <c r="N1" s="17"/>
      <c r="O1" s="17"/>
    </row>
    <row r="2" spans="1:15">
      <c r="A2" s="18" t="s">
        <v>124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7"/>
      <c r="N2" s="17"/>
      <c r="O2" s="17"/>
    </row>
    <row r="4" spans="1:15" s="13" customFormat="1" ht="20.100000000000001" customHeight="1">
      <c r="A4" s="19" t="s">
        <v>0</v>
      </c>
      <c r="B4" s="20" t="s">
        <v>1</v>
      </c>
      <c r="C4" s="22" t="s">
        <v>123</v>
      </c>
      <c r="D4" s="22"/>
      <c r="E4" s="22"/>
      <c r="F4" s="22"/>
      <c r="G4" s="22" t="s">
        <v>2</v>
      </c>
      <c r="H4" s="22"/>
      <c r="I4" s="22"/>
      <c r="J4" s="22"/>
      <c r="K4" s="22"/>
      <c r="L4" s="22"/>
    </row>
    <row r="5" spans="1:15" s="13" customFormat="1" ht="83.1" customHeight="1">
      <c r="A5" s="19"/>
      <c r="B5" s="20"/>
      <c r="C5" s="21" t="s">
        <v>3</v>
      </c>
      <c r="D5" s="21" t="s">
        <v>4</v>
      </c>
      <c r="E5" s="22" t="s">
        <v>5</v>
      </c>
      <c r="F5" s="22" t="s">
        <v>6</v>
      </c>
      <c r="G5" s="21" t="s">
        <v>7</v>
      </c>
      <c r="H5" s="21" t="s">
        <v>8</v>
      </c>
      <c r="I5" s="22" t="s">
        <v>9</v>
      </c>
      <c r="J5" s="22" t="s">
        <v>10</v>
      </c>
      <c r="K5" s="22" t="s">
        <v>11</v>
      </c>
      <c r="L5" s="22" t="s">
        <v>12</v>
      </c>
    </row>
    <row r="6" spans="1:15" s="13" customFormat="1" ht="21" customHeight="1">
      <c r="A6" s="1" t="s">
        <v>13</v>
      </c>
      <c r="B6" s="2"/>
      <c r="C6" s="3">
        <v>511795.08</v>
      </c>
      <c r="D6" s="3">
        <v>127764.02</v>
      </c>
      <c r="E6" s="4">
        <f t="shared" ref="E6:E37" si="0">(D6/C6)</f>
        <v>0.24963901567791547</v>
      </c>
      <c r="F6" s="4">
        <v>1</v>
      </c>
      <c r="G6" s="3">
        <v>510698.82</v>
      </c>
      <c r="H6" s="3">
        <v>113423.31</v>
      </c>
      <c r="I6" s="4">
        <f t="shared" ref="I6:I37" si="1">(H6/G6)</f>
        <v>0.22209432557529699</v>
      </c>
      <c r="J6" s="4">
        <v>1</v>
      </c>
      <c r="K6" s="4">
        <f t="shared" ref="K6:K37" si="2">(D6/H6)</f>
        <v>1.1264352980000321</v>
      </c>
      <c r="L6" s="14">
        <f t="shared" ref="L6:L37" si="3">(E6-I6)</f>
        <v>2.754469010261848E-2</v>
      </c>
    </row>
    <row r="7" spans="1:15" s="13" customFormat="1" ht="21" customHeight="1">
      <c r="A7" s="5" t="s">
        <v>14</v>
      </c>
      <c r="B7" s="6" t="s">
        <v>15</v>
      </c>
      <c r="C7" s="7">
        <v>70286.95</v>
      </c>
      <c r="D7" s="7">
        <v>18731.52</v>
      </c>
      <c r="E7" s="8">
        <f t="shared" si="0"/>
        <v>0.26650068042502911</v>
      </c>
      <c r="F7" s="8">
        <f>(D7/D6)</f>
        <v>0.14661028981398674</v>
      </c>
      <c r="G7" s="7">
        <v>61013.19</v>
      </c>
      <c r="H7" s="7">
        <v>17665.86</v>
      </c>
      <c r="I7" s="8">
        <f t="shared" si="1"/>
        <v>0.28954165484545225</v>
      </c>
      <c r="J7" s="8">
        <f>(H7/H6)</f>
        <v>0.15575158228057356</v>
      </c>
      <c r="K7" s="8">
        <f t="shared" si="2"/>
        <v>1.0603231317354491</v>
      </c>
      <c r="L7" s="15">
        <f t="shared" si="3"/>
        <v>-2.3040974420423133E-2</v>
      </c>
    </row>
    <row r="8" spans="1:15" s="13" customFormat="1" ht="41.1" customHeight="1">
      <c r="A8" s="1" t="s">
        <v>16</v>
      </c>
      <c r="B8" s="2" t="s">
        <v>17</v>
      </c>
      <c r="C8" s="3">
        <v>5851.2</v>
      </c>
      <c r="D8" s="3">
        <v>1512.57</v>
      </c>
      <c r="E8" s="4">
        <f t="shared" si="0"/>
        <v>0.25850594749794914</v>
      </c>
      <c r="F8" s="4">
        <f>(D8/D6)</f>
        <v>1.1838779024016307E-2</v>
      </c>
      <c r="G8" s="3">
        <v>5620.77</v>
      </c>
      <c r="H8" s="3">
        <v>1441.7</v>
      </c>
      <c r="I8" s="4">
        <f t="shared" si="1"/>
        <v>0.25649510654234203</v>
      </c>
      <c r="J8" s="4">
        <f>(H8/H6)</f>
        <v>1.2710791106343133E-2</v>
      </c>
      <c r="K8" s="4">
        <f t="shared" si="2"/>
        <v>1.0491572449191926</v>
      </c>
      <c r="L8" s="14">
        <f t="shared" si="3"/>
        <v>2.0108409556071072E-3</v>
      </c>
    </row>
    <row r="9" spans="1:15" s="13" customFormat="1" ht="60.95" customHeight="1">
      <c r="A9" s="1" t="s">
        <v>18</v>
      </c>
      <c r="B9" s="2" t="s">
        <v>19</v>
      </c>
      <c r="C9" s="3">
        <v>896.1</v>
      </c>
      <c r="D9" s="3">
        <v>234.43</v>
      </c>
      <c r="E9" s="4">
        <f t="shared" si="0"/>
        <v>0.26161142729606068</v>
      </c>
      <c r="F9" s="4">
        <f>(D9/D6)</f>
        <v>1.8348671245629247E-3</v>
      </c>
      <c r="G9" s="3">
        <v>593.63</v>
      </c>
      <c r="H9" s="3">
        <v>191.6</v>
      </c>
      <c r="I9" s="4">
        <f t="shared" si="1"/>
        <v>0.32275996833044152</v>
      </c>
      <c r="J9" s="4">
        <f>(H9/H6)</f>
        <v>1.6892471221303627E-3</v>
      </c>
      <c r="K9" s="4">
        <f t="shared" si="2"/>
        <v>1.2235386221294364</v>
      </c>
      <c r="L9" s="14">
        <f t="shared" si="3"/>
        <v>-6.1148541034380832E-2</v>
      </c>
    </row>
    <row r="10" spans="1:15" s="13" customFormat="1" ht="60.95" customHeight="1">
      <c r="A10" s="1" t="s">
        <v>20</v>
      </c>
      <c r="B10" s="2" t="s">
        <v>21</v>
      </c>
      <c r="C10" s="3">
        <v>26797.67</v>
      </c>
      <c r="D10" s="3">
        <v>7392.38</v>
      </c>
      <c r="E10" s="4">
        <f t="shared" si="0"/>
        <v>0.27585905789570514</v>
      </c>
      <c r="F10" s="4">
        <f>(D10/D6)</f>
        <v>5.7859638417764252E-2</v>
      </c>
      <c r="G10" s="3">
        <v>19299.490000000002</v>
      </c>
      <c r="H10" s="3">
        <v>6660.44</v>
      </c>
      <c r="I10" s="4">
        <f t="shared" si="1"/>
        <v>0.34510963761218555</v>
      </c>
      <c r="J10" s="4">
        <f>(H10/H6)</f>
        <v>5.872196817391416E-2</v>
      </c>
      <c r="K10" s="4">
        <f t="shared" si="2"/>
        <v>1.1098936406603768</v>
      </c>
      <c r="L10" s="14">
        <f t="shared" si="3"/>
        <v>-6.9250579716480409E-2</v>
      </c>
    </row>
    <row r="11" spans="1:15" s="13" customFormat="1" ht="21" customHeight="1">
      <c r="A11" s="1" t="s">
        <v>22</v>
      </c>
      <c r="B11" s="2" t="s">
        <v>23</v>
      </c>
      <c r="C11" s="3">
        <v>63.15</v>
      </c>
      <c r="D11" s="3"/>
      <c r="E11" s="4">
        <f t="shared" si="0"/>
        <v>0</v>
      </c>
      <c r="F11" s="4">
        <f>(D11/D6)</f>
        <v>0</v>
      </c>
      <c r="G11" s="3"/>
      <c r="H11" s="3"/>
      <c r="I11" s="4" t="e">
        <f t="shared" si="1"/>
        <v>#DIV/0!</v>
      </c>
      <c r="J11" s="4">
        <f>(H11/H6)</f>
        <v>0</v>
      </c>
      <c r="K11" s="4" t="e">
        <f t="shared" si="2"/>
        <v>#DIV/0!</v>
      </c>
      <c r="L11" s="14" t="e">
        <f t="shared" si="3"/>
        <v>#DIV/0!</v>
      </c>
    </row>
    <row r="12" spans="1:15" s="13" customFormat="1" ht="41.1" customHeight="1">
      <c r="A12" s="1" t="s">
        <v>24</v>
      </c>
      <c r="B12" s="2" t="s">
        <v>25</v>
      </c>
      <c r="C12" s="3">
        <v>8477.85</v>
      </c>
      <c r="D12" s="3">
        <v>2404.7399999999998</v>
      </c>
      <c r="E12" s="4">
        <f t="shared" si="0"/>
        <v>0.28364974610308036</v>
      </c>
      <c r="F12" s="4">
        <f>(D12/D6)</f>
        <v>1.8821730875406079E-2</v>
      </c>
      <c r="G12" s="3">
        <v>8296.6</v>
      </c>
      <c r="H12" s="3">
        <v>2169.63</v>
      </c>
      <c r="I12" s="4">
        <f t="shared" si="1"/>
        <v>0.26150832871296675</v>
      </c>
      <c r="J12" s="4">
        <f>(H12/H6)</f>
        <v>1.9128607690958765E-2</v>
      </c>
      <c r="K12" s="4">
        <f t="shared" si="2"/>
        <v>1.1083640989477468</v>
      </c>
      <c r="L12" s="14">
        <f t="shared" si="3"/>
        <v>2.2141417390113605E-2</v>
      </c>
    </row>
    <row r="13" spans="1:15" s="13" customFormat="1" ht="21" customHeight="1">
      <c r="A13" s="1" t="s">
        <v>26</v>
      </c>
      <c r="B13" s="2" t="s">
        <v>27</v>
      </c>
      <c r="C13" s="3"/>
      <c r="D13" s="3"/>
      <c r="E13" s="4" t="e">
        <f t="shared" si="0"/>
        <v>#DIV/0!</v>
      </c>
      <c r="F13" s="4">
        <f>(D13/D6)</f>
        <v>0</v>
      </c>
      <c r="G13" s="3">
        <v>50</v>
      </c>
      <c r="H13" s="3"/>
      <c r="I13" s="4">
        <f t="shared" si="1"/>
        <v>0</v>
      </c>
      <c r="J13" s="4">
        <f>(H13/H6)</f>
        <v>0</v>
      </c>
      <c r="K13" s="4" t="e">
        <f t="shared" si="2"/>
        <v>#DIV/0!</v>
      </c>
      <c r="L13" s="4" t="e">
        <f t="shared" si="3"/>
        <v>#DIV/0!</v>
      </c>
    </row>
    <row r="14" spans="1:15" s="13" customFormat="1" ht="21" customHeight="1">
      <c r="A14" s="1" t="s">
        <v>28</v>
      </c>
      <c r="B14" s="2" t="s">
        <v>29</v>
      </c>
      <c r="C14" s="3">
        <v>567.61</v>
      </c>
      <c r="D14" s="3"/>
      <c r="E14" s="4">
        <f t="shared" si="0"/>
        <v>0</v>
      </c>
      <c r="F14" s="4">
        <f>(D14/D6)</f>
        <v>0</v>
      </c>
      <c r="G14" s="3">
        <v>551.04999999999995</v>
      </c>
      <c r="H14" s="3"/>
      <c r="I14" s="4">
        <f t="shared" si="1"/>
        <v>0</v>
      </c>
      <c r="J14" s="4">
        <f>(H14/H6)</f>
        <v>0</v>
      </c>
      <c r="K14" s="4" t="e">
        <f t="shared" si="2"/>
        <v>#DIV/0!</v>
      </c>
      <c r="L14" s="4">
        <f t="shared" si="3"/>
        <v>0</v>
      </c>
    </row>
    <row r="15" spans="1:15" s="13" customFormat="1" ht="21" customHeight="1">
      <c r="A15" s="1" t="s">
        <v>30</v>
      </c>
      <c r="B15" s="2" t="s">
        <v>31</v>
      </c>
      <c r="C15" s="3">
        <v>27633.37</v>
      </c>
      <c r="D15" s="3">
        <v>7187.4</v>
      </c>
      <c r="E15" s="4">
        <f t="shared" si="0"/>
        <v>0.260098569229884</v>
      </c>
      <c r="F15" s="4">
        <f>(D15/D6)</f>
        <v>5.6255274372237186E-2</v>
      </c>
      <c r="G15" s="3">
        <v>26601.65</v>
      </c>
      <c r="H15" s="3">
        <v>7202.49</v>
      </c>
      <c r="I15" s="4">
        <f t="shared" si="1"/>
        <v>0.27075350589155184</v>
      </c>
      <c r="J15" s="4">
        <f>(H15/H6)</f>
        <v>6.3500968187227128E-2</v>
      </c>
      <c r="K15" s="4">
        <f t="shared" si="2"/>
        <v>0.99790489122511794</v>
      </c>
      <c r="L15" s="14">
        <f t="shared" si="3"/>
        <v>-1.0654936661667835E-2</v>
      </c>
    </row>
    <row r="16" spans="1:15" s="13" customFormat="1" ht="21" customHeight="1">
      <c r="A16" s="5" t="s">
        <v>32</v>
      </c>
      <c r="B16" s="6" t="s">
        <v>33</v>
      </c>
      <c r="C16" s="7">
        <v>1001.7</v>
      </c>
      <c r="D16" s="7">
        <v>176.42</v>
      </c>
      <c r="E16" s="8">
        <f t="shared" si="0"/>
        <v>0.17612059498851951</v>
      </c>
      <c r="F16" s="8">
        <f>(D16/D6)</f>
        <v>1.380826933905179E-3</v>
      </c>
      <c r="G16" s="7">
        <v>915.6</v>
      </c>
      <c r="H16" s="7">
        <v>167.95</v>
      </c>
      <c r="I16" s="8">
        <f t="shared" si="1"/>
        <v>0.18343162953254694</v>
      </c>
      <c r="J16" s="8">
        <f>(H16/H6)</f>
        <v>1.4807361908235617E-3</v>
      </c>
      <c r="K16" s="8">
        <f t="shared" si="2"/>
        <v>1.0504316760940755</v>
      </c>
      <c r="L16" s="8">
        <f t="shared" si="3"/>
        <v>-7.3110345440274283E-3</v>
      </c>
    </row>
    <row r="17" spans="1:12" s="13" customFormat="1" ht="21" customHeight="1">
      <c r="A17" s="1" t="s">
        <v>34</v>
      </c>
      <c r="B17" s="2" t="s">
        <v>35</v>
      </c>
      <c r="C17" s="3">
        <v>1001.7</v>
      </c>
      <c r="D17" s="3">
        <v>176.42</v>
      </c>
      <c r="E17" s="4">
        <f t="shared" si="0"/>
        <v>0.17612059498851951</v>
      </c>
      <c r="F17" s="4">
        <f>(D17/D6)</f>
        <v>1.380826933905179E-3</v>
      </c>
      <c r="G17" s="3">
        <v>915.6</v>
      </c>
      <c r="H17" s="3">
        <v>167.95</v>
      </c>
      <c r="I17" s="4">
        <f t="shared" si="1"/>
        <v>0.18343162953254694</v>
      </c>
      <c r="J17" s="4">
        <f>(H17/H6)</f>
        <v>1.4807361908235617E-3</v>
      </c>
      <c r="K17" s="4">
        <f t="shared" si="2"/>
        <v>1.0504316760940755</v>
      </c>
      <c r="L17" s="4">
        <f t="shared" si="3"/>
        <v>-7.3110345440274283E-3</v>
      </c>
    </row>
    <row r="18" spans="1:12" s="13" customFormat="1" ht="41.1" customHeight="1">
      <c r="A18" s="5" t="s">
        <v>36</v>
      </c>
      <c r="B18" s="6" t="s">
        <v>37</v>
      </c>
      <c r="C18" s="7">
        <v>8695.74</v>
      </c>
      <c r="D18" s="7">
        <v>1873.35</v>
      </c>
      <c r="E18" s="8">
        <f t="shared" si="0"/>
        <v>0.21543307412595133</v>
      </c>
      <c r="F18" s="8">
        <f>(D18/D6)</f>
        <v>1.4662578713475044E-2</v>
      </c>
      <c r="G18" s="7">
        <v>6967.32</v>
      </c>
      <c r="H18" s="7">
        <v>1417.19</v>
      </c>
      <c r="I18" s="8">
        <f t="shared" si="1"/>
        <v>0.2034053265818134</v>
      </c>
      <c r="J18" s="8">
        <f>(H18/H6)</f>
        <v>1.2494697959352447E-2</v>
      </c>
      <c r="K18" s="8">
        <f t="shared" si="2"/>
        <v>1.3218763891926981</v>
      </c>
      <c r="L18" s="15">
        <f t="shared" si="3"/>
        <v>1.2027747544137934E-2</v>
      </c>
    </row>
    <row r="19" spans="1:12" s="13" customFormat="1" ht="21" customHeight="1">
      <c r="A19" s="1" t="s">
        <v>38</v>
      </c>
      <c r="B19" s="2" t="s">
        <v>39</v>
      </c>
      <c r="C19" s="3"/>
      <c r="D19" s="3"/>
      <c r="E19" s="4" t="e">
        <f t="shared" si="0"/>
        <v>#DIV/0!</v>
      </c>
      <c r="F19" s="4">
        <f>(D19/D6)</f>
        <v>0</v>
      </c>
      <c r="G19" s="3"/>
      <c r="H19" s="3"/>
      <c r="I19" s="4" t="e">
        <f t="shared" si="1"/>
        <v>#DIV/0!</v>
      </c>
      <c r="J19" s="4">
        <f>(H19/H6)</f>
        <v>0</v>
      </c>
      <c r="K19" s="4" t="e">
        <f t="shared" si="2"/>
        <v>#DIV/0!</v>
      </c>
      <c r="L19" s="4" t="e">
        <f t="shared" si="3"/>
        <v>#DIV/0!</v>
      </c>
    </row>
    <row r="20" spans="1:12" s="13" customFormat="1" ht="41.1" customHeight="1">
      <c r="A20" s="1" t="s">
        <v>40</v>
      </c>
      <c r="B20" s="2" t="s">
        <v>41</v>
      </c>
      <c r="C20" s="3">
        <v>4765.49</v>
      </c>
      <c r="D20" s="3">
        <v>979.27</v>
      </c>
      <c r="E20" s="4">
        <f t="shared" si="0"/>
        <v>0.20549198508442995</v>
      </c>
      <c r="F20" s="4">
        <f>(D20/D6)</f>
        <v>7.6646774263990749E-3</v>
      </c>
      <c r="G20" s="3">
        <v>3522.35</v>
      </c>
      <c r="H20" s="3">
        <v>785.42</v>
      </c>
      <c r="I20" s="4">
        <f t="shared" si="1"/>
        <v>0.22298181611708093</v>
      </c>
      <c r="J20" s="4">
        <f>(H20/H6)</f>
        <v>6.9246788865533898E-3</v>
      </c>
      <c r="K20" s="4">
        <f t="shared" si="2"/>
        <v>1.2468106236153906</v>
      </c>
      <c r="L20" s="14">
        <f t="shared" si="3"/>
        <v>-1.7489831032650976E-2</v>
      </c>
    </row>
    <row r="21" spans="1:12" s="13" customFormat="1" ht="21" customHeight="1">
      <c r="A21" s="1" t="s">
        <v>42</v>
      </c>
      <c r="B21" s="2" t="s">
        <v>43</v>
      </c>
      <c r="C21" s="3">
        <v>3793.36</v>
      </c>
      <c r="D21" s="3">
        <v>757.19</v>
      </c>
      <c r="E21" s="4">
        <f t="shared" si="0"/>
        <v>0.19960931733344581</v>
      </c>
      <c r="F21" s="4">
        <f>(D21/D6)</f>
        <v>5.9264728833673206E-3</v>
      </c>
      <c r="G21" s="3">
        <v>3444.97</v>
      </c>
      <c r="H21" s="3">
        <v>631.77</v>
      </c>
      <c r="I21" s="4">
        <f t="shared" si="1"/>
        <v>0.18338911514468922</v>
      </c>
      <c r="J21" s="4">
        <f>(H21/H6)</f>
        <v>5.5700190727990566E-3</v>
      </c>
      <c r="K21" s="4">
        <f t="shared" si="2"/>
        <v>1.1985216138784685</v>
      </c>
      <c r="L21" s="4">
        <f t="shared" si="3"/>
        <v>1.6220202188756583E-2</v>
      </c>
    </row>
    <row r="22" spans="1:12" s="13" customFormat="1" ht="41.1" customHeight="1">
      <c r="A22" s="1" t="s">
        <v>44</v>
      </c>
      <c r="B22" s="2" t="s">
        <v>45</v>
      </c>
      <c r="C22" s="3">
        <v>136.88999999999999</v>
      </c>
      <c r="D22" s="3">
        <v>136.88999999999999</v>
      </c>
      <c r="E22" s="4">
        <f t="shared" si="0"/>
        <v>1</v>
      </c>
      <c r="F22" s="4">
        <f>(D22/D6)</f>
        <v>1.0714284037086495E-3</v>
      </c>
      <c r="G22" s="3"/>
      <c r="H22" s="3"/>
      <c r="I22" s="4" t="e">
        <f t="shared" si="1"/>
        <v>#DIV/0!</v>
      </c>
      <c r="J22" s="4">
        <f>(H22/H6)</f>
        <v>0</v>
      </c>
      <c r="K22" s="4" t="e">
        <f t="shared" si="2"/>
        <v>#DIV/0!</v>
      </c>
      <c r="L22" s="14" t="e">
        <f t="shared" si="3"/>
        <v>#DIV/0!</v>
      </c>
    </row>
    <row r="23" spans="1:12" s="13" customFormat="1" ht="21" customHeight="1">
      <c r="A23" s="5" t="s">
        <v>46</v>
      </c>
      <c r="B23" s="6" t="s">
        <v>47</v>
      </c>
      <c r="C23" s="7">
        <v>26882.76</v>
      </c>
      <c r="D23" s="7">
        <v>6500.25</v>
      </c>
      <c r="E23" s="8">
        <f t="shared" si="0"/>
        <v>0.24179994911236793</v>
      </c>
      <c r="F23" s="8">
        <f>(D23/D6)</f>
        <v>5.087699964356162E-2</v>
      </c>
      <c r="G23" s="7">
        <v>27334.79</v>
      </c>
      <c r="H23" s="7">
        <v>6716.93</v>
      </c>
      <c r="I23" s="8">
        <f t="shared" si="1"/>
        <v>0.24572824594591727</v>
      </c>
      <c r="J23" s="8">
        <f>(H23/H6)</f>
        <v>5.9220013945986943E-2</v>
      </c>
      <c r="K23" s="8">
        <f t="shared" si="2"/>
        <v>0.96774121510868805</v>
      </c>
      <c r="L23" s="15">
        <f t="shared" si="3"/>
        <v>-3.9282968335493385E-3</v>
      </c>
    </row>
    <row r="24" spans="1:12" s="13" customFormat="1" ht="21" customHeight="1">
      <c r="A24" s="1" t="s">
        <v>48</v>
      </c>
      <c r="B24" s="2" t="s">
        <v>49</v>
      </c>
      <c r="C24" s="3">
        <v>355.6</v>
      </c>
      <c r="D24" s="3"/>
      <c r="E24" s="4">
        <f t="shared" si="0"/>
        <v>0</v>
      </c>
      <c r="F24" s="4">
        <f>(D24/D6)</f>
        <v>0</v>
      </c>
      <c r="G24" s="3">
        <v>300</v>
      </c>
      <c r="H24" s="3">
        <v>3.92</v>
      </c>
      <c r="I24" s="4">
        <f t="shared" si="1"/>
        <v>1.3066666666666666E-2</v>
      </c>
      <c r="J24" s="4">
        <f>(H24/H6)</f>
        <v>3.4560797070725585E-5</v>
      </c>
      <c r="K24" s="4">
        <f t="shared" si="2"/>
        <v>0</v>
      </c>
      <c r="L24" s="14">
        <f t="shared" si="3"/>
        <v>-1.3066666666666666E-2</v>
      </c>
    </row>
    <row r="25" spans="1:12" s="13" customFormat="1" ht="21" customHeight="1">
      <c r="A25" s="1" t="s">
        <v>50</v>
      </c>
      <c r="B25" s="2" t="s">
        <v>51</v>
      </c>
      <c r="C25" s="3"/>
      <c r="D25" s="3"/>
      <c r="E25" s="4" t="e">
        <f t="shared" si="0"/>
        <v>#DIV/0!</v>
      </c>
      <c r="F25" s="4">
        <f>(D25/D6)</f>
        <v>0</v>
      </c>
      <c r="G25" s="3"/>
      <c r="H25" s="3"/>
      <c r="I25" s="4" t="e">
        <f t="shared" si="1"/>
        <v>#DIV/0!</v>
      </c>
      <c r="J25" s="4">
        <f>(H25/H6)</f>
        <v>0</v>
      </c>
      <c r="K25" s="4" t="e">
        <f t="shared" si="2"/>
        <v>#DIV/0!</v>
      </c>
      <c r="L25" s="4" t="e">
        <f t="shared" si="3"/>
        <v>#DIV/0!</v>
      </c>
    </row>
    <row r="26" spans="1:12" s="13" customFormat="1" ht="21" customHeight="1">
      <c r="A26" s="1" t="s">
        <v>52</v>
      </c>
      <c r="B26" s="2" t="s">
        <v>53</v>
      </c>
      <c r="C26" s="3">
        <v>8629.39</v>
      </c>
      <c r="D26" s="3">
        <v>2720.31</v>
      </c>
      <c r="E26" s="4">
        <f t="shared" si="0"/>
        <v>0.31523780939324797</v>
      </c>
      <c r="F26" s="4">
        <f>(D26/D6)</f>
        <v>2.129167507409363E-2</v>
      </c>
      <c r="G26" s="3">
        <v>9971.5</v>
      </c>
      <c r="H26" s="3">
        <v>3168.6</v>
      </c>
      <c r="I26" s="4">
        <f t="shared" si="1"/>
        <v>0.31776563205134634</v>
      </c>
      <c r="J26" s="4">
        <f>(H26/H6)</f>
        <v>2.793605653017885E-2</v>
      </c>
      <c r="K26" s="4">
        <f t="shared" si="2"/>
        <v>0.85852111342548765</v>
      </c>
      <c r="L26" s="14">
        <f t="shared" si="3"/>
        <v>-2.5278226580983665E-3</v>
      </c>
    </row>
    <row r="27" spans="1:12" s="13" customFormat="1" ht="21" customHeight="1">
      <c r="A27" s="1" t="s">
        <v>54</v>
      </c>
      <c r="B27" s="2" t="s">
        <v>55</v>
      </c>
      <c r="C27" s="3"/>
      <c r="D27" s="3"/>
      <c r="E27" s="4" t="e">
        <f t="shared" si="0"/>
        <v>#DIV/0!</v>
      </c>
      <c r="F27" s="4">
        <f>(D27/D6)</f>
        <v>0</v>
      </c>
      <c r="G27" s="3"/>
      <c r="H27" s="3"/>
      <c r="I27" s="4" t="e">
        <f t="shared" si="1"/>
        <v>#DIV/0!</v>
      </c>
      <c r="J27" s="4">
        <f>(H27/H6)</f>
        <v>0</v>
      </c>
      <c r="K27" s="4" t="e">
        <f t="shared" si="2"/>
        <v>#DIV/0!</v>
      </c>
      <c r="L27" s="4" t="e">
        <f t="shared" si="3"/>
        <v>#DIV/0!</v>
      </c>
    </row>
    <row r="28" spans="1:12" s="13" customFormat="1" ht="21" customHeight="1">
      <c r="A28" s="1" t="s">
        <v>56</v>
      </c>
      <c r="B28" s="2" t="s">
        <v>57</v>
      </c>
      <c r="C28" s="3">
        <v>326.5</v>
      </c>
      <c r="D28" s="3">
        <v>122.41</v>
      </c>
      <c r="E28" s="4">
        <f t="shared" si="0"/>
        <v>0.37491577335375192</v>
      </c>
      <c r="F28" s="4">
        <f>(D28/D6)</f>
        <v>9.5809446196198271E-4</v>
      </c>
      <c r="G28" s="3">
        <v>555</v>
      </c>
      <c r="H28" s="3">
        <v>133.30000000000001</v>
      </c>
      <c r="I28" s="4">
        <f t="shared" si="1"/>
        <v>0.2401801801801802</v>
      </c>
      <c r="J28" s="4">
        <f>(H28/H6)</f>
        <v>1.1752434310019697E-3</v>
      </c>
      <c r="K28" s="4">
        <f t="shared" si="2"/>
        <v>0.91830457614403593</v>
      </c>
      <c r="L28" s="14">
        <f t="shared" si="3"/>
        <v>0.13473559317357173</v>
      </c>
    </row>
    <row r="29" spans="1:12" s="13" customFormat="1" ht="21" customHeight="1">
      <c r="A29" s="1" t="s">
        <v>58</v>
      </c>
      <c r="B29" s="2" t="s">
        <v>59</v>
      </c>
      <c r="C29" s="3">
        <v>10158.469999999999</v>
      </c>
      <c r="D29" s="3">
        <v>1881.1</v>
      </c>
      <c r="E29" s="4">
        <f t="shared" si="0"/>
        <v>0.18517552347942162</v>
      </c>
      <c r="F29" s="4">
        <f>(D29/D6)</f>
        <v>1.4723237418484483E-2</v>
      </c>
      <c r="G29" s="3">
        <v>10929.56</v>
      </c>
      <c r="H29" s="3">
        <v>2081.73</v>
      </c>
      <c r="I29" s="4">
        <f t="shared" si="1"/>
        <v>0.19046786878886252</v>
      </c>
      <c r="J29" s="4">
        <f>(H29/H6)</f>
        <v>1.8353634715826933E-2</v>
      </c>
      <c r="K29" s="4">
        <f t="shared" si="2"/>
        <v>0.90362342859064326</v>
      </c>
      <c r="L29" s="4">
        <f t="shared" si="3"/>
        <v>-5.2923453094408934E-3</v>
      </c>
    </row>
    <row r="30" spans="1:12" s="13" customFormat="1" ht="21" customHeight="1">
      <c r="A30" s="1" t="s">
        <v>60</v>
      </c>
      <c r="B30" s="2" t="s">
        <v>61</v>
      </c>
      <c r="C30" s="3">
        <v>933.3</v>
      </c>
      <c r="D30" s="3">
        <v>601.16999999999996</v>
      </c>
      <c r="E30" s="4">
        <f t="shared" si="0"/>
        <v>0.64413371906139505</v>
      </c>
      <c r="F30" s="4">
        <f>(D30/D6)</f>
        <v>4.7053153149063404E-3</v>
      </c>
      <c r="G30" s="3"/>
      <c r="H30" s="3"/>
      <c r="I30" s="4" t="e">
        <f t="shared" si="1"/>
        <v>#DIV/0!</v>
      </c>
      <c r="J30" s="4">
        <f>(H30/H6)</f>
        <v>0</v>
      </c>
      <c r="K30" s="4" t="e">
        <f t="shared" si="2"/>
        <v>#DIV/0!</v>
      </c>
      <c r="L30" s="4" t="e">
        <f t="shared" si="3"/>
        <v>#DIV/0!</v>
      </c>
    </row>
    <row r="31" spans="1:12" s="13" customFormat="1" ht="21" customHeight="1">
      <c r="A31" s="1" t="s">
        <v>62</v>
      </c>
      <c r="B31" s="2" t="s">
        <v>63</v>
      </c>
      <c r="C31" s="3">
        <v>6479.5</v>
      </c>
      <c r="D31" s="3">
        <v>1175.26</v>
      </c>
      <c r="E31" s="4">
        <f t="shared" si="0"/>
        <v>0.1813812794197083</v>
      </c>
      <c r="F31" s="4">
        <f>(D31/D6)</f>
        <v>9.1986773741151856E-3</v>
      </c>
      <c r="G31" s="3">
        <v>5578.73</v>
      </c>
      <c r="H31" s="3">
        <v>1329.38</v>
      </c>
      <c r="I31" s="4">
        <f t="shared" si="1"/>
        <v>0.23829437882815627</v>
      </c>
      <c r="J31" s="4">
        <f>(H31/H6)</f>
        <v>1.1720518471908465E-2</v>
      </c>
      <c r="K31" s="4">
        <f t="shared" si="2"/>
        <v>0.88406625645037529</v>
      </c>
      <c r="L31" s="4">
        <f t="shared" si="3"/>
        <v>-5.6913099408447965E-2</v>
      </c>
    </row>
    <row r="32" spans="1:12" s="13" customFormat="1" ht="21" customHeight="1">
      <c r="A32" s="5" t="s">
        <v>64</v>
      </c>
      <c r="B32" s="6" t="s">
        <v>65</v>
      </c>
      <c r="C32" s="7">
        <v>19153.759999999998</v>
      </c>
      <c r="D32" s="7">
        <v>4954.54</v>
      </c>
      <c r="E32" s="8">
        <f t="shared" si="0"/>
        <v>0.25867192655645682</v>
      </c>
      <c r="F32" s="8">
        <f>(D32/D6)</f>
        <v>3.8778836169995279E-2</v>
      </c>
      <c r="G32" s="7">
        <v>14636.73</v>
      </c>
      <c r="H32" s="7">
        <v>4415.96</v>
      </c>
      <c r="I32" s="8">
        <f t="shared" si="1"/>
        <v>0.30170400082532095</v>
      </c>
      <c r="J32" s="8">
        <f>(H32/H6)</f>
        <v>3.8933443222561571E-2</v>
      </c>
      <c r="K32" s="8">
        <f t="shared" si="2"/>
        <v>1.1219621554543067</v>
      </c>
      <c r="L32" s="8">
        <f t="shared" si="3"/>
        <v>-4.3032074268864129E-2</v>
      </c>
    </row>
    <row r="33" spans="1:12" s="13" customFormat="1" ht="21" customHeight="1">
      <c r="A33" s="1" t="s">
        <v>66</v>
      </c>
      <c r="B33" s="2" t="s">
        <v>67</v>
      </c>
      <c r="C33" s="3">
        <v>814.21</v>
      </c>
      <c r="D33" s="3">
        <v>382.85</v>
      </c>
      <c r="E33" s="4">
        <f t="shared" si="0"/>
        <v>0.47021038798344406</v>
      </c>
      <c r="F33" s="4">
        <f>(D33/D6)</f>
        <v>2.9965400274662617E-3</v>
      </c>
      <c r="G33" s="3">
        <v>2801.5</v>
      </c>
      <c r="H33" s="3">
        <v>1298.94</v>
      </c>
      <c r="I33" s="4">
        <f t="shared" si="1"/>
        <v>0.46365875423880065</v>
      </c>
      <c r="J33" s="4">
        <f>(H33/H6)</f>
        <v>1.1452143302818442E-2</v>
      </c>
      <c r="K33" s="4">
        <f t="shared" si="2"/>
        <v>0.29474032672794742</v>
      </c>
      <c r="L33" s="4">
        <f t="shared" si="3"/>
        <v>6.5516337446434036E-3</v>
      </c>
    </row>
    <row r="34" spans="1:12" s="13" customFormat="1" ht="21" customHeight="1">
      <c r="A34" s="1" t="s">
        <v>68</v>
      </c>
      <c r="B34" s="2" t="s">
        <v>69</v>
      </c>
      <c r="C34" s="3">
        <v>450.7</v>
      </c>
      <c r="D34" s="3">
        <v>450.64</v>
      </c>
      <c r="E34" s="4">
        <f t="shared" si="0"/>
        <v>0.99986687375194139</v>
      </c>
      <c r="F34" s="4">
        <f>(D34/D6)</f>
        <v>3.5271275903810788E-3</v>
      </c>
      <c r="G34" s="3">
        <v>570</v>
      </c>
      <c r="H34" s="3"/>
      <c r="I34" s="4">
        <f t="shared" si="1"/>
        <v>0</v>
      </c>
      <c r="J34" s="4">
        <f>(H34/H6)</f>
        <v>0</v>
      </c>
      <c r="K34" s="4" t="e">
        <f t="shared" si="2"/>
        <v>#DIV/0!</v>
      </c>
      <c r="L34" s="4">
        <f t="shared" si="3"/>
        <v>0.99986687375194139</v>
      </c>
    </row>
    <row r="35" spans="1:12" s="13" customFormat="1" ht="21" customHeight="1">
      <c r="A35" s="1" t="s">
        <v>70</v>
      </c>
      <c r="B35" s="2" t="s">
        <v>71</v>
      </c>
      <c r="C35" s="3">
        <v>17228.95</v>
      </c>
      <c r="D35" s="3">
        <v>4057.18</v>
      </c>
      <c r="E35" s="4">
        <f t="shared" si="0"/>
        <v>0.23548620200302395</v>
      </c>
      <c r="F35" s="4">
        <f>(D35/D6)</f>
        <v>3.1755262553573374E-2</v>
      </c>
      <c r="G35" s="3">
        <v>10621.93</v>
      </c>
      <c r="H35" s="3">
        <v>3080.85</v>
      </c>
      <c r="I35" s="4">
        <f t="shared" si="1"/>
        <v>0.29004615921965216</v>
      </c>
      <c r="J35" s="4">
        <f>(H35/H6)</f>
        <v>2.7162406034526763E-2</v>
      </c>
      <c r="K35" s="4">
        <f t="shared" si="2"/>
        <v>1.316902802797929</v>
      </c>
      <c r="L35" s="14">
        <f t="shared" si="3"/>
        <v>-5.4559957216628208E-2</v>
      </c>
    </row>
    <row r="36" spans="1:12" s="13" customFormat="1" ht="21" customHeight="1">
      <c r="A36" s="1" t="s">
        <v>72</v>
      </c>
      <c r="B36" s="2" t="s">
        <v>73</v>
      </c>
      <c r="C36" s="3">
        <v>659.9</v>
      </c>
      <c r="D36" s="3">
        <v>63.87</v>
      </c>
      <c r="E36" s="4">
        <f t="shared" si="0"/>
        <v>9.6787392029095323E-2</v>
      </c>
      <c r="F36" s="4">
        <f>(D36/D6)</f>
        <v>4.9990599857455955E-4</v>
      </c>
      <c r="G36" s="3">
        <v>643.29999999999995</v>
      </c>
      <c r="H36" s="3">
        <v>36.17</v>
      </c>
      <c r="I36" s="4">
        <f t="shared" si="1"/>
        <v>5.6225711176744915E-2</v>
      </c>
      <c r="J36" s="4">
        <f>(H36/H6)</f>
        <v>3.1889388521636337E-4</v>
      </c>
      <c r="K36" s="4">
        <f t="shared" si="2"/>
        <v>1.7658280342825545</v>
      </c>
      <c r="L36" s="14">
        <f t="shared" si="3"/>
        <v>4.0561680852350408E-2</v>
      </c>
    </row>
    <row r="37" spans="1:12" s="13" customFormat="1" ht="21" customHeight="1">
      <c r="A37" s="5" t="s">
        <v>74</v>
      </c>
      <c r="B37" s="6" t="s">
        <v>75</v>
      </c>
      <c r="C37" s="7">
        <v>292812.71000000002</v>
      </c>
      <c r="D37" s="7">
        <v>71041.48</v>
      </c>
      <c r="E37" s="8">
        <f t="shared" si="0"/>
        <v>0.24261747381116069</v>
      </c>
      <c r="F37" s="8">
        <f>(D37/D6)</f>
        <v>0.55603666822631281</v>
      </c>
      <c r="G37" s="7">
        <v>300822.8</v>
      </c>
      <c r="H37" s="7">
        <v>65170.27</v>
      </c>
      <c r="I37" s="8">
        <f t="shared" si="1"/>
        <v>0.21664006185701348</v>
      </c>
      <c r="J37" s="8">
        <f>(H37/H6)</f>
        <v>0.57457563176387638</v>
      </c>
      <c r="K37" s="8">
        <f t="shared" si="2"/>
        <v>1.0900903126533004</v>
      </c>
      <c r="L37" s="15">
        <f t="shared" si="3"/>
        <v>2.5977411954147211E-2</v>
      </c>
    </row>
    <row r="38" spans="1:12" s="13" customFormat="1" ht="21" customHeight="1">
      <c r="A38" s="1" t="s">
        <v>76</v>
      </c>
      <c r="B38" s="2" t="s">
        <v>77</v>
      </c>
      <c r="C38" s="3">
        <v>89016.6</v>
      </c>
      <c r="D38" s="3">
        <v>22149.56</v>
      </c>
      <c r="E38" s="4">
        <f t="shared" ref="E38:E57" si="4">(D38/C38)</f>
        <v>0.24882505060853818</v>
      </c>
      <c r="F38" s="4">
        <f>(D38/D6)</f>
        <v>0.17336304853275594</v>
      </c>
      <c r="G38" s="3">
        <v>86711.5</v>
      </c>
      <c r="H38" s="3">
        <v>18919.560000000001</v>
      </c>
      <c r="I38" s="4">
        <f t="shared" ref="I38:I57" si="5">(H38/G38)</f>
        <v>0.21818974415158313</v>
      </c>
      <c r="J38" s="4">
        <f>(H38/H6)</f>
        <v>0.16680486577230025</v>
      </c>
      <c r="K38" s="4">
        <f t="shared" ref="K38:K57" si="6">(D38/H38)</f>
        <v>1.1707227863650105</v>
      </c>
      <c r="L38" s="14">
        <f t="shared" ref="L38:L57" si="7">(E38-I38)</f>
        <v>3.0635306456955058E-2</v>
      </c>
    </row>
    <row r="39" spans="1:12" s="13" customFormat="1" ht="21" customHeight="1">
      <c r="A39" s="1" t="s">
        <v>78</v>
      </c>
      <c r="B39" s="2" t="s">
        <v>79</v>
      </c>
      <c r="C39" s="3">
        <v>156265.5</v>
      </c>
      <c r="D39" s="3">
        <v>38754.15</v>
      </c>
      <c r="E39" s="4">
        <f t="shared" si="4"/>
        <v>0.248001958205746</v>
      </c>
      <c r="F39" s="4">
        <f>(D39/D6)</f>
        <v>0.30332600680535882</v>
      </c>
      <c r="G39" s="3">
        <v>179157.4</v>
      </c>
      <c r="H39" s="3">
        <v>39215.760000000002</v>
      </c>
      <c r="I39" s="4">
        <f t="shared" si="5"/>
        <v>0.21888998165858628</v>
      </c>
      <c r="J39" s="4">
        <f>(H39/H6)</f>
        <v>0.34574691921792799</v>
      </c>
      <c r="K39" s="4">
        <f t="shared" si="6"/>
        <v>0.98822896712954178</v>
      </c>
      <c r="L39" s="14">
        <f t="shared" si="7"/>
        <v>2.9111976547159718E-2</v>
      </c>
    </row>
    <row r="40" spans="1:12" s="13" customFormat="1" ht="21" customHeight="1">
      <c r="A40" s="1" t="s">
        <v>125</v>
      </c>
      <c r="B40" s="2">
        <v>703</v>
      </c>
      <c r="C40" s="3">
        <v>13669.73</v>
      </c>
      <c r="D40" s="3">
        <v>3303.01</v>
      </c>
      <c r="E40" s="4">
        <f t="shared" si="4"/>
        <v>0.24162949816858126</v>
      </c>
      <c r="F40" s="4">
        <f>(D40/D7)</f>
        <v>0.17633432844745114</v>
      </c>
      <c r="G40" s="3"/>
      <c r="H40" s="3"/>
      <c r="I40" s="4"/>
      <c r="J40" s="4"/>
      <c r="K40" s="4"/>
      <c r="L40" s="14"/>
    </row>
    <row r="41" spans="1:12" s="13" customFormat="1" ht="21" customHeight="1">
      <c r="A41" s="1" t="s">
        <v>80</v>
      </c>
      <c r="B41" s="2" t="s">
        <v>81</v>
      </c>
      <c r="C41" s="3">
        <v>9703</v>
      </c>
      <c r="D41" s="3">
        <v>1796.33</v>
      </c>
      <c r="E41" s="4">
        <f t="shared" si="4"/>
        <v>0.18513140265897143</v>
      </c>
      <c r="F41" s="4">
        <f>(D41/D6)</f>
        <v>1.4059748589626405E-2</v>
      </c>
      <c r="G41" s="3">
        <v>8325.2000000000007</v>
      </c>
      <c r="H41" s="3">
        <v>1449.54</v>
      </c>
      <c r="I41" s="4">
        <f t="shared" si="5"/>
        <v>0.17411473598231872</v>
      </c>
      <c r="J41" s="4">
        <f>(H41/H6)</f>
        <v>1.2779912700484583E-2</v>
      </c>
      <c r="K41" s="4">
        <f t="shared" si="6"/>
        <v>1.2392414145177091</v>
      </c>
      <c r="L41" s="4">
        <f t="shared" si="7"/>
        <v>1.1016666676652714E-2</v>
      </c>
    </row>
    <row r="42" spans="1:12" s="13" customFormat="1" ht="21" customHeight="1">
      <c r="A42" s="1" t="s">
        <v>82</v>
      </c>
      <c r="B42" s="2" t="s">
        <v>83</v>
      </c>
      <c r="C42" s="3">
        <v>24157.88</v>
      </c>
      <c r="D42" s="3">
        <v>5038.43</v>
      </c>
      <c r="E42" s="4">
        <f t="shared" si="4"/>
        <v>0.20856258910136155</v>
      </c>
      <c r="F42" s="4">
        <f>(D42/D6)</f>
        <v>3.9435437300736155E-2</v>
      </c>
      <c r="G42" s="3">
        <v>26628.7</v>
      </c>
      <c r="H42" s="3">
        <v>5585.41</v>
      </c>
      <c r="I42" s="4">
        <f t="shared" si="5"/>
        <v>0.20975150871052661</v>
      </c>
      <c r="J42" s="4">
        <f>(H42/H6)</f>
        <v>4.9243934073163617E-2</v>
      </c>
      <c r="K42" s="4">
        <f t="shared" si="6"/>
        <v>0.90206985700244036</v>
      </c>
      <c r="L42" s="14">
        <f t="shared" si="7"/>
        <v>-1.1889196091650622E-3</v>
      </c>
    </row>
    <row r="43" spans="1:12" s="13" customFormat="1" ht="21" customHeight="1">
      <c r="A43" s="5" t="s">
        <v>84</v>
      </c>
      <c r="B43" s="6" t="s">
        <v>85</v>
      </c>
      <c r="C43" s="7">
        <v>69292.44</v>
      </c>
      <c r="D43" s="7">
        <v>21196.28</v>
      </c>
      <c r="E43" s="8">
        <f t="shared" si="4"/>
        <v>0.30589599673499734</v>
      </c>
      <c r="F43" s="8">
        <f>(D43/D6)</f>
        <v>0.16590179300870464</v>
      </c>
      <c r="G43" s="7">
        <v>80843.8</v>
      </c>
      <c r="H43" s="7">
        <v>14476.33</v>
      </c>
      <c r="I43" s="8">
        <f t="shared" si="5"/>
        <v>0.17906543235226449</v>
      </c>
      <c r="J43" s="8">
        <f>(H43/H6)</f>
        <v>0.12763099578032064</v>
      </c>
      <c r="K43" s="8">
        <f t="shared" si="6"/>
        <v>1.4642025983104834</v>
      </c>
      <c r="L43" s="15">
        <f t="shared" si="7"/>
        <v>0.12683056438273285</v>
      </c>
    </row>
    <row r="44" spans="1:12" s="13" customFormat="1" ht="21" customHeight="1">
      <c r="A44" s="1" t="s">
        <v>86</v>
      </c>
      <c r="B44" s="2" t="s">
        <v>87</v>
      </c>
      <c r="C44" s="3">
        <v>63636.44</v>
      </c>
      <c r="D44" s="3">
        <v>19936.55</v>
      </c>
      <c r="E44" s="4">
        <f t="shared" si="4"/>
        <v>0.31328826691122252</v>
      </c>
      <c r="F44" s="4">
        <f>(D44/D6)</f>
        <v>0.15604197488463495</v>
      </c>
      <c r="G44" s="3">
        <v>75361.100000000006</v>
      </c>
      <c r="H44" s="3">
        <v>13247.16</v>
      </c>
      <c r="I44" s="4">
        <f t="shared" si="5"/>
        <v>0.17578246602026773</v>
      </c>
      <c r="J44" s="4">
        <f>(H44/H6)</f>
        <v>0.11679398176618193</v>
      </c>
      <c r="K44" s="4">
        <f t="shared" si="6"/>
        <v>1.5049678572614809</v>
      </c>
      <c r="L44" s="14">
        <f t="shared" si="7"/>
        <v>0.13750580089095479</v>
      </c>
    </row>
    <row r="45" spans="1:12" s="13" customFormat="1" ht="21" customHeight="1">
      <c r="A45" s="1" t="s">
        <v>88</v>
      </c>
      <c r="B45" s="2" t="s">
        <v>89</v>
      </c>
      <c r="C45" s="3">
        <v>430</v>
      </c>
      <c r="D45" s="3">
        <v>89.18</v>
      </c>
      <c r="E45" s="4">
        <f t="shared" si="4"/>
        <v>0.20739534883720931</v>
      </c>
      <c r="F45" s="4">
        <f>(D45/D6)</f>
        <v>6.9800558874086771E-4</v>
      </c>
      <c r="G45" s="3">
        <v>350</v>
      </c>
      <c r="H45" s="3">
        <v>57.14</v>
      </c>
      <c r="I45" s="4">
        <f t="shared" si="5"/>
        <v>0.16325714285714285</v>
      </c>
      <c r="J45" s="4">
        <f>(H45/H6)</f>
        <v>5.0377651648501529E-4</v>
      </c>
      <c r="K45" s="4">
        <f t="shared" si="6"/>
        <v>1.5607280364018201</v>
      </c>
      <c r="L45" s="14">
        <f t="shared" si="7"/>
        <v>4.4138205980066458E-2</v>
      </c>
    </row>
    <row r="46" spans="1:12" s="13" customFormat="1" ht="21" customHeight="1">
      <c r="A46" s="1" t="s">
        <v>90</v>
      </c>
      <c r="B46" s="2" t="s">
        <v>91</v>
      </c>
      <c r="C46" s="3">
        <v>5226</v>
      </c>
      <c r="D46" s="3">
        <v>1170.55</v>
      </c>
      <c r="E46" s="4">
        <f t="shared" si="4"/>
        <v>0.22398584003061614</v>
      </c>
      <c r="F46" s="4">
        <f>(D46/D6)</f>
        <v>9.1618125353288039E-3</v>
      </c>
      <c r="G46" s="3">
        <v>5132.7</v>
      </c>
      <c r="H46" s="3">
        <v>1172.03</v>
      </c>
      <c r="I46" s="4">
        <f t="shared" si="5"/>
        <v>0.22834570498957663</v>
      </c>
      <c r="J46" s="4">
        <f>(H46/H6)</f>
        <v>1.0333237497653702E-2</v>
      </c>
      <c r="K46" s="4">
        <f t="shared" si="6"/>
        <v>0.99873723368855749</v>
      </c>
      <c r="L46" s="14">
        <f t="shared" si="7"/>
        <v>-4.3598649589604854E-3</v>
      </c>
    </row>
    <row r="47" spans="1:12" s="13" customFormat="1" ht="21" customHeight="1">
      <c r="A47" s="5" t="s">
        <v>92</v>
      </c>
      <c r="B47" s="6" t="s">
        <v>93</v>
      </c>
      <c r="C47" s="7">
        <v>17605.580000000002</v>
      </c>
      <c r="D47" s="7">
        <v>1735.93</v>
      </c>
      <c r="E47" s="8">
        <f t="shared" si="4"/>
        <v>9.8601125325038994E-2</v>
      </c>
      <c r="F47" s="8">
        <f>(D47/D6)</f>
        <v>1.3587002037036718E-2</v>
      </c>
      <c r="G47" s="7">
        <v>12835.01</v>
      </c>
      <c r="H47" s="7">
        <v>1456.73</v>
      </c>
      <c r="I47" s="8">
        <f t="shared" si="5"/>
        <v>0.11349660031429661</v>
      </c>
      <c r="J47" s="8">
        <f>(H47/H6)</f>
        <v>1.2843303550213797E-2</v>
      </c>
      <c r="K47" s="8">
        <f t="shared" si="6"/>
        <v>1.191662147412355</v>
      </c>
      <c r="L47" s="8">
        <f t="shared" si="7"/>
        <v>-1.4895474989257612E-2</v>
      </c>
    </row>
    <row r="48" spans="1:12" s="13" customFormat="1" ht="21" customHeight="1">
      <c r="A48" s="1" t="s">
        <v>94</v>
      </c>
      <c r="B48" s="2" t="s">
        <v>95</v>
      </c>
      <c r="C48" s="3">
        <v>3446</v>
      </c>
      <c r="D48" s="3">
        <v>815.56</v>
      </c>
      <c r="E48" s="4">
        <f t="shared" si="4"/>
        <v>0.23666860127684269</v>
      </c>
      <c r="F48" s="4">
        <f>(D48/D6)</f>
        <v>6.3833307687093744E-3</v>
      </c>
      <c r="G48" s="3">
        <v>3093.2</v>
      </c>
      <c r="H48" s="3">
        <v>759.4</v>
      </c>
      <c r="I48" s="4">
        <f t="shared" si="5"/>
        <v>0.24550627182206131</v>
      </c>
      <c r="J48" s="4">
        <f>(H48/H6)</f>
        <v>6.6952727794665837E-3</v>
      </c>
      <c r="K48" s="4">
        <f t="shared" si="6"/>
        <v>1.0739531208849091</v>
      </c>
      <c r="L48" s="4">
        <f t="shared" si="7"/>
        <v>-8.8376705452186122E-3</v>
      </c>
    </row>
    <row r="49" spans="1:12" s="13" customFormat="1" ht="21" customHeight="1">
      <c r="A49" s="1" t="s">
        <v>96</v>
      </c>
      <c r="B49" s="2" t="s">
        <v>97</v>
      </c>
      <c r="C49" s="3">
        <v>2904.82</v>
      </c>
      <c r="D49" s="3">
        <v>86.25</v>
      </c>
      <c r="E49" s="4">
        <f t="shared" si="4"/>
        <v>2.9692029110237467E-2</v>
      </c>
      <c r="F49" s="4">
        <f>(D49/D6)</f>
        <v>6.7507268478246064E-4</v>
      </c>
      <c r="G49" s="3">
        <v>514.52</v>
      </c>
      <c r="H49" s="3">
        <v>85.1</v>
      </c>
      <c r="I49" s="4">
        <f t="shared" si="5"/>
        <v>0.16539687475705511</v>
      </c>
      <c r="J49" s="4">
        <f>(H49/H6)</f>
        <v>7.5028669150988448E-4</v>
      </c>
      <c r="K49" s="4">
        <f t="shared" si="6"/>
        <v>1.0135135135135136</v>
      </c>
      <c r="L49" s="4">
        <f t="shared" si="7"/>
        <v>-0.13570484564681765</v>
      </c>
    </row>
    <row r="50" spans="1:12" s="13" customFormat="1" ht="21" customHeight="1">
      <c r="A50" s="1" t="s">
        <v>98</v>
      </c>
      <c r="B50" s="2" t="s">
        <v>99</v>
      </c>
      <c r="C50" s="3">
        <v>10738.36</v>
      </c>
      <c r="D50" s="3">
        <v>658.69</v>
      </c>
      <c r="E50" s="4">
        <f t="shared" si="4"/>
        <v>6.1339906652412478E-2</v>
      </c>
      <c r="F50" s="4">
        <f>(D50/D6)</f>
        <v>5.1555203100215538E-3</v>
      </c>
      <c r="G50" s="3">
        <v>8756.93</v>
      </c>
      <c r="H50" s="3">
        <v>415.55</v>
      </c>
      <c r="I50" s="4">
        <f t="shared" si="5"/>
        <v>4.745384512608871E-2</v>
      </c>
      <c r="J50" s="4">
        <f>(H50/H6)</f>
        <v>3.6637089853928618E-3</v>
      </c>
      <c r="K50" s="4">
        <f t="shared" si="6"/>
        <v>1.5851040789315367</v>
      </c>
      <c r="L50" s="14">
        <f t="shared" si="7"/>
        <v>1.3886061526323767E-2</v>
      </c>
    </row>
    <row r="51" spans="1:12" s="13" customFormat="1" ht="21" customHeight="1">
      <c r="A51" s="1" t="s">
        <v>100</v>
      </c>
      <c r="B51" s="2" t="s">
        <v>101</v>
      </c>
      <c r="C51" s="3">
        <v>516.4</v>
      </c>
      <c r="D51" s="3">
        <v>175.43</v>
      </c>
      <c r="E51" s="4">
        <f t="shared" si="4"/>
        <v>0.33971727343144853</v>
      </c>
      <c r="F51" s="4">
        <f>(D51/D6)</f>
        <v>1.3730782735233284E-3</v>
      </c>
      <c r="G51" s="3">
        <v>470.36</v>
      </c>
      <c r="H51" s="3">
        <v>196.68</v>
      </c>
      <c r="I51" s="4">
        <f t="shared" si="5"/>
        <v>0.41814780168381666</v>
      </c>
      <c r="J51" s="4">
        <f>(H51/H6)</f>
        <v>1.7340350938444664E-3</v>
      </c>
      <c r="K51" s="4">
        <f t="shared" si="6"/>
        <v>0.89195647752694729</v>
      </c>
      <c r="L51" s="14">
        <f t="shared" si="7"/>
        <v>-7.8430528252368126E-2</v>
      </c>
    </row>
    <row r="52" spans="1:12" s="13" customFormat="1" ht="21" customHeight="1">
      <c r="A52" s="5" t="s">
        <v>102</v>
      </c>
      <c r="B52" s="6" t="s">
        <v>103</v>
      </c>
      <c r="C52" s="7">
        <v>4302.3100000000004</v>
      </c>
      <c r="D52" s="7">
        <v>1159.4100000000001</v>
      </c>
      <c r="E52" s="8">
        <f t="shared" si="4"/>
        <v>0.26948546246086402</v>
      </c>
      <c r="F52" s="8">
        <f>(D52/D6)</f>
        <v>9.0746205387087862E-3</v>
      </c>
      <c r="G52" s="7">
        <v>3649.58</v>
      </c>
      <c r="H52" s="7">
        <v>1565.65</v>
      </c>
      <c r="I52" s="8">
        <f t="shared" si="5"/>
        <v>0.42899456923810414</v>
      </c>
      <c r="J52" s="8">
        <f>(H52/H6)</f>
        <v>1.3803599983107529E-2</v>
      </c>
      <c r="K52" s="8">
        <f t="shared" si="6"/>
        <v>0.74052949254303324</v>
      </c>
      <c r="L52" s="15">
        <f t="shared" si="7"/>
        <v>-0.15950910677724012</v>
      </c>
    </row>
    <row r="53" spans="1:12" s="13" customFormat="1" ht="21" customHeight="1">
      <c r="A53" s="1" t="s">
        <v>104</v>
      </c>
      <c r="B53" s="2" t="s">
        <v>105</v>
      </c>
      <c r="C53" s="3">
        <v>4302.3100000000004</v>
      </c>
      <c r="D53" s="3">
        <v>1159.4100000000001</v>
      </c>
      <c r="E53" s="4">
        <f t="shared" si="4"/>
        <v>0.26948546246086402</v>
      </c>
      <c r="F53" s="4">
        <f>(D53/D6)</f>
        <v>9.0746205387087862E-3</v>
      </c>
      <c r="G53" s="3">
        <v>3649.58</v>
      </c>
      <c r="H53" s="3">
        <v>1565.65</v>
      </c>
      <c r="I53" s="4">
        <f t="shared" si="5"/>
        <v>0.42899456923810414</v>
      </c>
      <c r="J53" s="4">
        <f>(H53/H6)</f>
        <v>1.3803599983107529E-2</v>
      </c>
      <c r="K53" s="4">
        <f t="shared" si="6"/>
        <v>0.74052949254303324</v>
      </c>
      <c r="L53" s="4">
        <f t="shared" si="7"/>
        <v>-0.15950910677724012</v>
      </c>
    </row>
    <row r="54" spans="1:12" s="13" customFormat="1" ht="21" customHeight="1">
      <c r="A54" s="5" t="s">
        <v>106</v>
      </c>
      <c r="B54" s="6" t="s">
        <v>107</v>
      </c>
      <c r="C54" s="7">
        <v>1735.13</v>
      </c>
      <c r="D54" s="7">
        <v>390.4</v>
      </c>
      <c r="E54" s="8">
        <f t="shared" si="4"/>
        <v>0.22499755061580398</v>
      </c>
      <c r="F54" s="8">
        <f>(D54/D6)</f>
        <v>3.0556333465399724E-3</v>
      </c>
      <c r="G54" s="7">
        <v>1600</v>
      </c>
      <c r="H54" s="7">
        <v>366</v>
      </c>
      <c r="I54" s="8">
        <f t="shared" si="5"/>
        <v>0.22875000000000001</v>
      </c>
      <c r="J54" s="8">
        <f>(H54/H6)</f>
        <v>3.226849930583052E-3</v>
      </c>
      <c r="K54" s="8">
        <f t="shared" si="6"/>
        <v>1.0666666666666667</v>
      </c>
      <c r="L54" s="15">
        <f t="shared" si="7"/>
        <v>-3.7524493841960271E-3</v>
      </c>
    </row>
    <row r="55" spans="1:12" s="13" customFormat="1" ht="21" customHeight="1">
      <c r="A55" s="1" t="s">
        <v>108</v>
      </c>
      <c r="B55" s="2" t="s">
        <v>109</v>
      </c>
      <c r="C55" s="3">
        <v>1735.13</v>
      </c>
      <c r="D55" s="3">
        <v>390.4</v>
      </c>
      <c r="E55" s="4">
        <f t="shared" si="4"/>
        <v>0.22499755061580398</v>
      </c>
      <c r="F55" s="4">
        <f>(D55/D6)</f>
        <v>3.0556333465399724E-3</v>
      </c>
      <c r="G55" s="3">
        <v>1600</v>
      </c>
      <c r="H55" s="3">
        <v>366</v>
      </c>
      <c r="I55" s="4">
        <f t="shared" si="5"/>
        <v>0.22875000000000001</v>
      </c>
      <c r="J55" s="4">
        <f>(H55/H6)</f>
        <v>3.226849930583052E-3</v>
      </c>
      <c r="K55" s="4">
        <f t="shared" si="6"/>
        <v>1.0666666666666667</v>
      </c>
      <c r="L55" s="4">
        <f t="shared" si="7"/>
        <v>-3.7524493841960271E-3</v>
      </c>
    </row>
    <row r="56" spans="1:12" s="13" customFormat="1" ht="41.1" customHeight="1">
      <c r="A56" s="5" t="s">
        <v>110</v>
      </c>
      <c r="B56" s="6" t="s">
        <v>111</v>
      </c>
      <c r="C56" s="7">
        <v>26</v>
      </c>
      <c r="D56" s="7">
        <v>4.4400000000000004</v>
      </c>
      <c r="E56" s="8">
        <f t="shared" si="4"/>
        <v>0.17076923076923078</v>
      </c>
      <c r="F56" s="8">
        <f>(D56/D6)</f>
        <v>3.4751567773149283E-5</v>
      </c>
      <c r="G56" s="7">
        <v>80</v>
      </c>
      <c r="H56" s="7">
        <v>4.4400000000000004</v>
      </c>
      <c r="I56" s="8">
        <f t="shared" si="5"/>
        <v>5.5500000000000008E-2</v>
      </c>
      <c r="J56" s="8">
        <f>(H56/H6)</f>
        <v>3.9145392600515715E-5</v>
      </c>
      <c r="K56" s="8">
        <f t="shared" si="6"/>
        <v>1</v>
      </c>
      <c r="L56" s="8">
        <f t="shared" si="7"/>
        <v>0.11526923076923078</v>
      </c>
    </row>
    <row r="57" spans="1:12" s="13" customFormat="1" ht="21" customHeight="1">
      <c r="A57" s="1" t="s">
        <v>112</v>
      </c>
      <c r="B57" s="2" t="s">
        <v>113</v>
      </c>
      <c r="C57" s="3">
        <v>26</v>
      </c>
      <c r="D57" s="3">
        <v>4.4400000000000004</v>
      </c>
      <c r="E57" s="4">
        <f t="shared" si="4"/>
        <v>0.17076923076923078</v>
      </c>
      <c r="F57" s="4">
        <f>(D57/D6)</f>
        <v>3.4751567773149283E-5</v>
      </c>
      <c r="G57" s="3">
        <v>80</v>
      </c>
      <c r="H57" s="3">
        <v>4.4400000000000004</v>
      </c>
      <c r="I57" s="4">
        <f t="shared" si="5"/>
        <v>5.5500000000000008E-2</v>
      </c>
      <c r="J57" s="4">
        <f>(H57/H6)</f>
        <v>3.9145392600515715E-5</v>
      </c>
      <c r="K57" s="4">
        <f t="shared" si="6"/>
        <v>1</v>
      </c>
      <c r="L57" s="4">
        <f t="shared" si="7"/>
        <v>0.11526923076923078</v>
      </c>
    </row>
    <row r="58" spans="1:12" s="13" customFormat="1" ht="60.95" customHeight="1">
      <c r="A58" s="5" t="s">
        <v>114</v>
      </c>
      <c r="B58" s="6" t="s">
        <v>115</v>
      </c>
      <c r="C58" s="7"/>
      <c r="D58" s="7"/>
      <c r="E58" s="8"/>
      <c r="F58" s="8"/>
      <c r="G58" s="7"/>
      <c r="H58" s="7"/>
      <c r="I58" s="8"/>
      <c r="J58" s="8"/>
      <c r="K58" s="8"/>
      <c r="L58" s="8"/>
    </row>
    <row r="59" spans="1:12" s="13" customFormat="1" ht="41.1" customHeight="1">
      <c r="A59" s="1" t="s">
        <v>116</v>
      </c>
      <c r="B59" s="2" t="s">
        <v>117</v>
      </c>
      <c r="C59" s="3"/>
      <c r="D59" s="3"/>
      <c r="E59" s="4"/>
      <c r="F59" s="4"/>
      <c r="G59" s="3"/>
      <c r="H59" s="3"/>
      <c r="I59" s="4"/>
      <c r="J59" s="4"/>
      <c r="K59" s="4"/>
      <c r="L59" s="4"/>
    </row>
    <row r="60" spans="1:12" s="13" customFormat="1" ht="21" customHeight="1">
      <c r="A60" s="1" t="s">
        <v>118</v>
      </c>
      <c r="B60" s="2" t="s">
        <v>119</v>
      </c>
      <c r="C60" s="3"/>
      <c r="D60" s="3"/>
      <c r="E60" s="4"/>
      <c r="F60" s="4"/>
      <c r="G60" s="3"/>
      <c r="H60" s="3"/>
      <c r="I60" s="4"/>
      <c r="J60" s="4"/>
      <c r="K60" s="4"/>
      <c r="L60" s="4"/>
    </row>
    <row r="61" spans="1:12" s="13" customFormat="1" ht="21" customHeight="1">
      <c r="A61" s="1" t="s">
        <v>120</v>
      </c>
      <c r="B61" s="2" t="s">
        <v>121</v>
      </c>
      <c r="C61" s="3"/>
      <c r="D61" s="3"/>
      <c r="E61" s="4"/>
      <c r="F61" s="4"/>
      <c r="G61" s="3"/>
      <c r="H61" s="3"/>
      <c r="I61" s="4"/>
      <c r="J61" s="4"/>
      <c r="K61" s="4"/>
      <c r="L61" s="4"/>
    </row>
  </sheetData>
  <mergeCells count="16">
    <mergeCell ref="A1:O1"/>
    <mergeCell ref="A2:O2"/>
    <mergeCell ref="A4:A5"/>
    <mergeCell ref="B4:B5"/>
    <mergeCell ref="C5"/>
    <mergeCell ref="D5"/>
    <mergeCell ref="E5"/>
    <mergeCell ref="F5"/>
    <mergeCell ref="C4:F4"/>
    <mergeCell ref="G5"/>
    <mergeCell ref="L5"/>
    <mergeCell ref="G4:L4"/>
    <mergeCell ref="H5"/>
    <mergeCell ref="I5"/>
    <mergeCell ref="J5"/>
    <mergeCell ref="K5"/>
  </mergeCells>
  <phoneticPr fontId="0" type="noConversion"/>
  <pageMargins left="0.4" right="0.27999999999999997" top="0.76" bottom="0.44000000000000006" header="0.3" footer="0.3"/>
  <pageSetup paperSize="9" scale="70" orientation="landscape" r:id="rId1"/>
  <headerFooter>
    <odd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oddHeader>
    <even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evenHeader>
    <first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firstHeader>
  </headerFooter>
  <colBreaks count="1" manualBreakCount="1">
    <brk id="2" max="163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Таблица</vt:lpstr>
      <vt:lpstr>Таблица!Заголовки_для_печати</vt:lpstr>
      <vt:lpstr>Таблица!Область_печати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dcterms:created xsi:type="dcterms:W3CDTF">2017-03-10T06:35:34Z</dcterms:created>
  <dcterms:modified xsi:type="dcterms:W3CDTF">2018-04-12T10:35:14Z</dcterms:modified>
</cp:coreProperties>
</file>