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E40" i="1"/>
  <c r="H56"/>
  <c r="K56" s="1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L57" s="1"/>
  <c r="E55"/>
  <c r="E53"/>
  <c r="E51"/>
  <c r="E50"/>
  <c r="L50" s="1"/>
  <c r="E49"/>
  <c r="E48"/>
  <c r="E46"/>
  <c r="L46" s="1"/>
  <c r="E45"/>
  <c r="L45" s="1"/>
  <c r="E44"/>
  <c r="E42"/>
  <c r="E41"/>
  <c r="E39"/>
  <c r="E38"/>
  <c r="E36"/>
  <c r="E35"/>
  <c r="E34"/>
  <c r="L34" s="1"/>
  <c r="E33"/>
  <c r="E31"/>
  <c r="E30"/>
  <c r="E29"/>
  <c r="E28"/>
  <c r="E27"/>
  <c r="E26"/>
  <c r="E25"/>
  <c r="L25" s="1"/>
  <c r="E24"/>
  <c r="E22"/>
  <c r="L22" s="1"/>
  <c r="E21"/>
  <c r="E20"/>
  <c r="E19"/>
  <c r="L19" s="1"/>
  <c r="E17"/>
  <c r="E15"/>
  <c r="E14"/>
  <c r="L14" s="1"/>
  <c r="E13"/>
  <c r="E12"/>
  <c r="E11"/>
  <c r="E10"/>
  <c r="E9"/>
  <c r="E8"/>
  <c r="I57"/>
  <c r="I55"/>
  <c r="I53"/>
  <c r="I51"/>
  <c r="I50"/>
  <c r="I49"/>
  <c r="I48"/>
  <c r="I46"/>
  <c r="I45"/>
  <c r="I44"/>
  <c r="I42"/>
  <c r="L42" s="1"/>
  <c r="I41"/>
  <c r="I39"/>
  <c r="I38"/>
  <c r="I36"/>
  <c r="I35"/>
  <c r="I34"/>
  <c r="I33"/>
  <c r="I31"/>
  <c r="I30"/>
  <c r="I29"/>
  <c r="I28"/>
  <c r="I27"/>
  <c r="I26"/>
  <c r="I25"/>
  <c r="I24"/>
  <c r="I22"/>
  <c r="I21"/>
  <c r="L21" s="1"/>
  <c r="I20"/>
  <c r="I19"/>
  <c r="I17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35"/>
  <c r="L30"/>
  <c r="L27"/>
  <c r="L26"/>
  <c r="L17"/>
  <c r="L13" l="1"/>
  <c r="L11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<sst xmlns="http://schemas.openxmlformats.org/spreadsheetml/2006/main" count="126" uniqueCount="126">
  <si>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</si>
  <si>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</si>
  <si>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</si>
  <si>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</si>
  <si>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</si>
  <si>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</si>
  <si>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</si>
  <si>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</si>
  <si>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</si>
  <si>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</si>
  <si>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</si>
  <si>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</si>
  <si>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</si>
  <si>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</si>
  <si>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</si>
  <si>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</si>
  <si>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</si>
  <si>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</si>
  <si>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</si>
  <si>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</si>
  <si>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</si>
  <si>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</si>
  <si>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</si>
  <si>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</si>
  <si>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</si>
  <si>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</si>
  <si>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</si>
  <si>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</si>
  <si>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</si>
  <si>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</si>
  <si>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</si>
  <si>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</si>
  <si>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</si>
  <si>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</si>
  <si>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</si>
  <si>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</si>
  <si>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</si>
  <si>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</si>
  <si>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</si>
  <si>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</si>
  <si>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</si>
  <si>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</si>
  <si>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</si>
  <si>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</si>
  <si>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</si>
  <si>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</si>
  <si>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</si>
  <si>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</si>
  <si>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</si>
  <si>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</si>
  <si>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</si>
  <si>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</si>
  <si>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</si>
  <si>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</si>
  <si>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</si>
  <si>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</si>
  <si>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</si>
  <si>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</si>
  <si>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</si>
  <si>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</si>
  <si>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</si>
  <si>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</si>
  <si>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</si>
  <si>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</si>
  <si>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</si>
  <si>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</si>
  <si>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</si>
  <si>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</si>
  <si>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</si>
  <si>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</si>
  <si>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</si>
  <si>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</si>
  <si>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</si>
  <si>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</si>
  <si>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</si>
  <si>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</si>
  <si>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</si>
  <si>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</si>
  <si>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</si>
  <si>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</si>
  <si>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</si>
  <si>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</si>
  <si>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</si>
  <si>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</si>
  <si>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</si>
  <si>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</si>
  <si>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</si>
  <si>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</si>
  <si>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</si>
  <si>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</si>
  <si>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</si>
  <si>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</si>
  <si>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</si>
  <si>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</si>
  <si>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</si>
  <si>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</si>
  <si>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</si>
  <si>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</si>
  <si>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</si>
  <si>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</si>
  <si>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</si>
  <si>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</si>
  <si>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</si>
  <si>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</si>
  <si>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</si>
  <si>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</si>
  <si>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</si>
  <si>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</si>
  <si>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</si>
  <si>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</si>
  <si>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</si>
  <si>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</si>
  <si>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</si>
  <si>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</si>
  <si>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</si>
  <si>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</si>
  <si>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</si>
  <si>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</si>
  <si>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</si>
  <si>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</si>
  <si>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</si>
  <si>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</si>
  <si>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</si>
  <si>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Информация об исполнении за январь-июнь месяц 2018 года, 2017 года в разрезе разделов, подразделов классификации расходов</t>
  </si>
  <si>
    <t>за январь-июнь месяц 2018 года</t>
  </si>
  <si>
    <t>Дополнительное образование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</si>
</sst>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C8" sqref="C8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  <c r="N2" s="17"/>
      <c r="O2" s="17"/>
    </row>
    <row r="4" spans="1:15" s="13" customFormat="1" ht="20.100000000000001" customHeight="1">
      <c r="A4" s="19" t="s">
        <v>0</v>
      </c>
      <c r="B4" s="20" t="s">
        <v>1</v>
      </c>
      <c r="C4" s="22" t="s">
        <v>124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535834.75</v>
      </c>
      <c r="D6" s="3">
        <f>(D7+D16+D18+D23+D32+D37+D43+D47+D52+D56+D54)</f>
        <v>283117.67</v>
      </c>
      <c r="E6" s="4">
        <f t="shared" ref="E6:E37" si="0">(D6/C6)</f>
        <v>0.52836750509368791</v>
      </c>
      <c r="F6" s="4">
        <v>1</v>
      </c>
      <c r="G6" s="3">
        <f>(G7+G16+G18+G23+G32+G37+G43+G47+G52+G56+G54)</f>
        <v>533972.63</v>
      </c>
      <c r="H6" s="3">
        <f>(H7+H16+H18+H23+H32+H37+H43+H47+H52+H56+H54)</f>
        <v>260374.62</v>
      </c>
      <c r="I6" s="4">
        <f t="shared" ref="I6:I37" si="1">(H6/G6)</f>
        <v>0.48761791404926502</v>
      </c>
      <c r="J6" s="4">
        <v>1</v>
      </c>
      <c r="K6" s="4">
        <f t="shared" ref="K6:K37" si="2">(D6/H6)</f>
        <v>1.087347415043755</v>
      </c>
      <c r="L6" s="14">
        <f t="shared" ref="L6:L37" si="3">(E6-I6)</f>
        <v>4.0749591044422884E-2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70399.100000000006</v>
      </c>
      <c r="D7" s="7">
        <f>SUM(D8:D15)</f>
        <v>37811.65</v>
      </c>
      <c r="E7" s="8">
        <f t="shared" si="0"/>
        <v>0.53710416752486889</v>
      </c>
      <c r="F7" s="8">
        <f>(D7/D6)</f>
        <v>0.13355453935460829</v>
      </c>
      <c r="G7" s="7">
        <f>SUM(G8:G15)</f>
        <v>66834.759999999995</v>
      </c>
      <c r="H7" s="7">
        <f>SUM(H8:H15)</f>
        <v>36855.47</v>
      </c>
      <c r="I7" s="8">
        <f t="shared" si="1"/>
        <v>0.55144164503620574</v>
      </c>
      <c r="J7" s="8">
        <f>(H7/H6)</f>
        <v>0.14154785900407651</v>
      </c>
      <c r="K7" s="8">
        <f t="shared" si="2"/>
        <v>1.0259440457549449</v>
      </c>
      <c r="L7" s="15">
        <f t="shared" si="3"/>
        <v>-1.4337477511336849E-2</v>
      </c>
    </row>
    <row r="8" spans="1:15" s="13" customFormat="1" ht="41.1" customHeight="1">
      <c r="A8" s="1" t="s">
        <v>16</v>
      </c>
      <c r="B8" s="2" t="s">
        <v>17</v>
      </c>
      <c r="C8" s="3">
        <v>5865.2</v>
      </c>
      <c r="D8" s="3">
        <v>3078.91</v>
      </c>
      <c r="E8" s="4">
        <f t="shared" si="0"/>
        <v>0.52494544090568096</v>
      </c>
      <c r="F8" s="4">
        <f>(D8/D6)</f>
        <v>1.0875018857000342E-2</v>
      </c>
      <c r="G8" s="3">
        <v>5620.77</v>
      </c>
      <c r="H8" s="3">
        <v>2858.32</v>
      </c>
      <c r="I8" s="4">
        <f t="shared" si="1"/>
        <v>0.50852819097739277</v>
      </c>
      <c r="J8" s="4">
        <f>(H8/H6)</f>
        <v>1.0977721254091509E-2</v>
      </c>
      <c r="K8" s="4">
        <f t="shared" si="2"/>
        <v>1.0771747040219428</v>
      </c>
      <c r="L8" s="14">
        <f t="shared" si="3"/>
        <v>1.6417249928288191E-2</v>
      </c>
    </row>
    <row r="9" spans="1:15" s="13" customFormat="1" ht="60.95" customHeight="1">
      <c r="A9" s="1" t="s">
        <v>18</v>
      </c>
      <c r="B9" s="2" t="s">
        <v>19</v>
      </c>
      <c r="C9" s="3">
        <v>896.1</v>
      </c>
      <c r="D9" s="3">
        <v>524.12</v>
      </c>
      <c r="E9" s="4">
        <f t="shared" si="0"/>
        <v>0.58489007923222858</v>
      </c>
      <c r="F9" s="4">
        <f>(D9/D6)</f>
        <v>1.8512443960138553E-3</v>
      </c>
      <c r="G9" s="3">
        <v>593.63</v>
      </c>
      <c r="H9" s="3">
        <v>412.42</v>
      </c>
      <c r="I9" s="4">
        <f t="shared" si="1"/>
        <v>0.69474251638225837</v>
      </c>
      <c r="J9" s="4">
        <f>(H9/H6)</f>
        <v>1.5839485430646045E-3</v>
      </c>
      <c r="K9" s="4">
        <f t="shared" si="2"/>
        <v>1.2708404054119586</v>
      </c>
      <c r="L9" s="14">
        <f t="shared" si="3"/>
        <v>-0.10985243715002979</v>
      </c>
    </row>
    <row r="10" spans="1:15" s="13" customFormat="1" ht="60.95" customHeight="1">
      <c r="A10" s="1" t="s">
        <v>20</v>
      </c>
      <c r="B10" s="2" t="s">
        <v>21</v>
      </c>
      <c r="C10" s="3">
        <v>26896.74</v>
      </c>
      <c r="D10" s="3">
        <v>15510.76</v>
      </c>
      <c r="E10" s="4">
        <f t="shared" si="0"/>
        <v>0.57667806581764181</v>
      </c>
      <c r="F10" s="4">
        <f>(D10/D6)</f>
        <v>5.4785559657933046E-2</v>
      </c>
      <c r="G10" s="3">
        <v>25535.37</v>
      </c>
      <c r="H10" s="3">
        <v>14261.01</v>
      </c>
      <c r="I10" s="4">
        <f t="shared" si="1"/>
        <v>0.55848064860622737</v>
      </c>
      <c r="J10" s="4">
        <f>(H10/H6)</f>
        <v>5.4771121701493029E-2</v>
      </c>
      <c r="K10" s="4">
        <f t="shared" si="2"/>
        <v>1.0876340455549782</v>
      </c>
      <c r="L10" s="14">
        <f t="shared" si="3"/>
        <v>1.8197417211414435E-2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4600.33</v>
      </c>
      <c r="E12" s="4">
        <f t="shared" si="0"/>
        <v>0.54262932229279826</v>
      </c>
      <c r="F12" s="4">
        <f>(D12/D6)</f>
        <v>1.6248826857044988E-2</v>
      </c>
      <c r="G12" s="3">
        <v>8296.6</v>
      </c>
      <c r="H12" s="3">
        <v>4481.53</v>
      </c>
      <c r="I12" s="4">
        <f t="shared" si="1"/>
        <v>0.54016464575850343</v>
      </c>
      <c r="J12" s="4">
        <f>(H12/H6)</f>
        <v>1.7211854212211618E-2</v>
      </c>
      <c r="K12" s="4">
        <f t="shared" si="2"/>
        <v>1.0265088039129495</v>
      </c>
      <c r="L12" s="14">
        <f t="shared" si="3"/>
        <v>2.4646765342948296E-3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50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390.61</v>
      </c>
      <c r="D14" s="3"/>
      <c r="E14" s="4">
        <f t="shared" si="0"/>
        <v>0</v>
      </c>
      <c r="F14" s="4">
        <f>(D14/D6)</f>
        <v>0</v>
      </c>
      <c r="G14" s="3">
        <v>147.27000000000001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27809.45</v>
      </c>
      <c r="D15" s="3">
        <v>14097.53</v>
      </c>
      <c r="E15" s="4">
        <f t="shared" si="0"/>
        <v>0.50693307490798989</v>
      </c>
      <c r="F15" s="4">
        <f>(D15/D6)</f>
        <v>4.9793889586616055E-2</v>
      </c>
      <c r="G15" s="3">
        <v>26591.119999999999</v>
      </c>
      <c r="H15" s="3">
        <v>14842.19</v>
      </c>
      <c r="I15" s="4">
        <f t="shared" si="1"/>
        <v>0.5581634019176327</v>
      </c>
      <c r="J15" s="4">
        <f>(H15/H6)</f>
        <v>5.7003213293215754E-2</v>
      </c>
      <c r="K15" s="4">
        <f t="shared" si="2"/>
        <v>0.94982815878249771</v>
      </c>
      <c r="L15" s="14">
        <f t="shared" si="3"/>
        <v>-5.1230327009642807E-2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387.66</v>
      </c>
      <c r="E16" s="8">
        <f t="shared" si="0"/>
        <v>0.38700209643605871</v>
      </c>
      <c r="F16" s="8">
        <f>(D16/D6)</f>
        <v>1.369253992518376E-3</v>
      </c>
      <c r="G16" s="7">
        <f>SUM(G17:G17)</f>
        <v>915.6</v>
      </c>
      <c r="H16" s="7">
        <f>SUM(H17:H17)</f>
        <v>367.79</v>
      </c>
      <c r="I16" s="8">
        <f t="shared" si="1"/>
        <v>0.401692878986457</v>
      </c>
      <c r="J16" s="8">
        <f>(H16/H6)</f>
        <v>1.4125416678476574E-3</v>
      </c>
      <c r="K16" s="8">
        <f t="shared" si="2"/>
        <v>1.0540253949264526</v>
      </c>
      <c r="L16" s="8">
        <f t="shared" si="3"/>
        <v>-1.4690782550398296E-2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387.66</v>
      </c>
      <c r="E17" s="4">
        <f t="shared" si="0"/>
        <v>0.38700209643605871</v>
      </c>
      <c r="F17" s="4">
        <f>(D17/D6)</f>
        <v>1.369253992518376E-3</v>
      </c>
      <c r="G17" s="3">
        <v>915.6</v>
      </c>
      <c r="H17" s="3">
        <v>367.79</v>
      </c>
      <c r="I17" s="4">
        <f t="shared" si="1"/>
        <v>0.401692878986457</v>
      </c>
      <c r="J17" s="4">
        <f>(H17/H6)</f>
        <v>1.4125416678476574E-3</v>
      </c>
      <c r="K17" s="4">
        <f t="shared" si="2"/>
        <v>1.0540253949264526</v>
      </c>
      <c r="L17" s="4">
        <f t="shared" si="3"/>
        <v>-1.4690782550398296E-2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9045.4599999999991</v>
      </c>
      <c r="D18" s="7">
        <f>SUM(D19:D22)</f>
        <v>3900.29</v>
      </c>
      <c r="E18" s="8">
        <f t="shared" si="0"/>
        <v>0.43118757918336936</v>
      </c>
      <c r="F18" s="8">
        <f>(D18/D6)</f>
        <v>1.3776215380693124E-2</v>
      </c>
      <c r="G18" s="7">
        <f>SUM(G19:G22)</f>
        <v>7211.3600000000006</v>
      </c>
      <c r="H18" s="7">
        <f>SUM(H19:H22)</f>
        <v>2890.96</v>
      </c>
      <c r="I18" s="8">
        <f t="shared" si="1"/>
        <v>0.40088970735062457</v>
      </c>
      <c r="J18" s="8">
        <f>(H18/H6)</f>
        <v>1.1103079094268097E-2</v>
      </c>
      <c r="K18" s="8">
        <f t="shared" si="2"/>
        <v>1.3491331599191965</v>
      </c>
      <c r="L18" s="15">
        <f t="shared" si="3"/>
        <v>3.0297871832744794E-2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4765.49</v>
      </c>
      <c r="D20" s="3">
        <v>2106.9</v>
      </c>
      <c r="E20" s="4">
        <f t="shared" si="0"/>
        <v>0.44211613076514694</v>
      </c>
      <c r="F20" s="4">
        <f>(D20/D6)</f>
        <v>7.4417820689185532E-3</v>
      </c>
      <c r="G20" s="3">
        <v>3740.71</v>
      </c>
      <c r="H20" s="3">
        <v>1641.5</v>
      </c>
      <c r="I20" s="4">
        <f t="shared" si="1"/>
        <v>0.4388204378313208</v>
      </c>
      <c r="J20" s="4">
        <f>(H20/H6)</f>
        <v>6.3043778998122012E-3</v>
      </c>
      <c r="K20" s="4">
        <f t="shared" si="2"/>
        <v>1.2835211696618947</v>
      </c>
      <c r="L20" s="14">
        <f t="shared" si="3"/>
        <v>3.2956929338261443E-3</v>
      </c>
    </row>
    <row r="21" spans="1:12" s="13" customFormat="1" ht="21" customHeight="1">
      <c r="A21" s="1" t="s">
        <v>42</v>
      </c>
      <c r="B21" s="2" t="s">
        <v>43</v>
      </c>
      <c r="C21" s="3">
        <v>4143.08</v>
      </c>
      <c r="D21" s="3">
        <v>1656.5</v>
      </c>
      <c r="E21" s="4">
        <f t="shared" si="0"/>
        <v>0.39982331984900121</v>
      </c>
      <c r="F21" s="4">
        <f>(D21/D6)</f>
        <v>5.8509241051609394E-3</v>
      </c>
      <c r="G21" s="3">
        <v>3470.65</v>
      </c>
      <c r="H21" s="3">
        <v>1249.46</v>
      </c>
      <c r="I21" s="4">
        <f t="shared" si="1"/>
        <v>0.36000749139210236</v>
      </c>
      <c r="J21" s="4">
        <f>(H21/H6)</f>
        <v>4.7987011944558965E-3</v>
      </c>
      <c r="K21" s="4">
        <f t="shared" si="2"/>
        <v>1.3257727338210106</v>
      </c>
      <c r="L21" s="4">
        <f t="shared" si="3"/>
        <v>3.981582845689885E-2</v>
      </c>
    </row>
    <row r="22" spans="1:12" s="13" customFormat="1" ht="41.1" customHeight="1">
      <c r="A22" s="1" t="s">
        <v>44</v>
      </c>
      <c r="B22" s="2" t="s">
        <v>45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4.8350920661363172E-4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f>SUM(C24:C31)</f>
        <v>33357.050000000003</v>
      </c>
      <c r="D23" s="7">
        <f>SUM(D24:D31)</f>
        <v>10333.25</v>
      </c>
      <c r="E23" s="8">
        <f t="shared" si="0"/>
        <v>0.30977709359790506</v>
      </c>
      <c r="F23" s="8">
        <f>(D23/D6)</f>
        <v>3.6498075164294763E-2</v>
      </c>
      <c r="G23" s="7">
        <f>SUM(G24:G31)</f>
        <v>25375.370000000003</v>
      </c>
      <c r="H23" s="7">
        <f>SUM(H24:H31)</f>
        <v>10972.01</v>
      </c>
      <c r="I23" s="8">
        <f t="shared" si="1"/>
        <v>0.43238817798518797</v>
      </c>
      <c r="J23" s="8">
        <f>(H23/H6)</f>
        <v>4.2139322181247926E-2</v>
      </c>
      <c r="K23" s="8">
        <f t="shared" si="2"/>
        <v>0.94178277270983168</v>
      </c>
      <c r="L23" s="15">
        <f t="shared" si="3"/>
        <v>-0.12261108438728291</v>
      </c>
    </row>
    <row r="24" spans="1:12" s="13" customFormat="1" ht="21" customHeight="1">
      <c r="A24" s="1" t="s">
        <v>48</v>
      </c>
      <c r="B24" s="2" t="s">
        <v>49</v>
      </c>
      <c r="C24" s="3">
        <v>355.6</v>
      </c>
      <c r="D24" s="3">
        <v>177.9</v>
      </c>
      <c r="E24" s="4">
        <f t="shared" si="0"/>
        <v>0.50028121484814392</v>
      </c>
      <c r="F24" s="4">
        <f>(D24/D6)</f>
        <v>6.2836063888205924E-4</v>
      </c>
      <c r="G24" s="3">
        <v>354.9</v>
      </c>
      <c r="H24" s="3">
        <v>234.93</v>
      </c>
      <c r="I24" s="4">
        <f t="shared" si="1"/>
        <v>0.66196111580726968</v>
      </c>
      <c r="J24" s="4">
        <f>(H24/H6)</f>
        <v>9.0227688090336916E-4</v>
      </c>
      <c r="K24" s="4">
        <f t="shared" si="2"/>
        <v>0.75724683948410165</v>
      </c>
      <c r="L24" s="14">
        <f t="shared" si="3"/>
        <v>-0.16167990095912577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7059.22</v>
      </c>
      <c r="D26" s="3">
        <v>3876.02</v>
      </c>
      <c r="E26" s="4">
        <f t="shared" si="0"/>
        <v>0.54907199378968208</v>
      </c>
      <c r="F26" s="4">
        <f>(D26/D6)</f>
        <v>1.3690491307024391E-2</v>
      </c>
      <c r="G26" s="3">
        <v>9095.5499999999993</v>
      </c>
      <c r="H26" s="3">
        <v>4495.26</v>
      </c>
      <c r="I26" s="4">
        <f t="shared" si="1"/>
        <v>0.49422629747513902</v>
      </c>
      <c r="J26" s="4">
        <f>(H26/H6)</f>
        <v>1.7264585926231982E-2</v>
      </c>
      <c r="K26" s="4">
        <f t="shared" si="2"/>
        <v>0.86224601024189917</v>
      </c>
      <c r="L26" s="14">
        <f t="shared" si="3"/>
        <v>5.4845696314543058E-2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326.5</v>
      </c>
      <c r="D28" s="3">
        <v>244.82</v>
      </c>
      <c r="E28" s="4">
        <f t="shared" si="0"/>
        <v>0.74983154670750385</v>
      </c>
      <c r="F28" s="4">
        <f>(D28/D6)</f>
        <v>8.6472878926984668E-4</v>
      </c>
      <c r="G28" s="3">
        <v>555</v>
      </c>
      <c r="H28" s="3">
        <v>255.71</v>
      </c>
      <c r="I28" s="4">
        <f t="shared" si="1"/>
        <v>0.46073873873873877</v>
      </c>
      <c r="J28" s="4">
        <f>(H28/H6)</f>
        <v>9.8208496665304779E-4</v>
      </c>
      <c r="K28" s="4">
        <f t="shared" si="2"/>
        <v>0.95741269406749829</v>
      </c>
      <c r="L28" s="14">
        <f t="shared" si="3"/>
        <v>0.28909280796876508</v>
      </c>
    </row>
    <row r="29" spans="1:12" s="13" customFormat="1" ht="21" customHeight="1">
      <c r="A29" s="1" t="s">
        <v>58</v>
      </c>
      <c r="B29" s="2" t="s">
        <v>59</v>
      </c>
      <c r="C29" s="3">
        <v>18152.400000000001</v>
      </c>
      <c r="D29" s="3">
        <v>3108.4</v>
      </c>
      <c r="E29" s="4">
        <f t="shared" si="0"/>
        <v>0.17123906480685749</v>
      </c>
      <c r="F29" s="4">
        <f>(D29/D6)</f>
        <v>1.097918049410339E-2</v>
      </c>
      <c r="G29" s="3">
        <v>10408.77</v>
      </c>
      <c r="H29" s="3">
        <v>3403.42</v>
      </c>
      <c r="I29" s="4">
        <f t="shared" si="1"/>
        <v>0.32697619411323336</v>
      </c>
      <c r="J29" s="4">
        <f>(H29/H6)</f>
        <v>1.307124327248178E-2</v>
      </c>
      <c r="K29" s="4">
        <f t="shared" si="2"/>
        <v>0.9133166050619671</v>
      </c>
      <c r="L29" s="4">
        <f t="shared" si="3"/>
        <v>-0.15573712930637587</v>
      </c>
    </row>
    <row r="30" spans="1:12" s="13" customFormat="1" ht="21" customHeight="1">
      <c r="A30" s="1" t="s">
        <v>60</v>
      </c>
      <c r="B30" s="2" t="s">
        <v>61</v>
      </c>
      <c r="C30" s="3">
        <v>933.3</v>
      </c>
      <c r="D30" s="3">
        <v>601.16999999999996</v>
      </c>
      <c r="E30" s="4">
        <f t="shared" si="0"/>
        <v>0.64413371906139505</v>
      </c>
      <c r="F30" s="4">
        <f>(D30/D6)</f>
        <v>2.1233927221850899E-3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4" t="e">
        <f t="shared" si="3"/>
        <v>#DIV/0!</v>
      </c>
    </row>
    <row r="31" spans="1:12" s="13" customFormat="1" ht="21" customHeight="1">
      <c r="A31" s="1" t="s">
        <v>62</v>
      </c>
      <c r="B31" s="2" t="s">
        <v>63</v>
      </c>
      <c r="C31" s="3">
        <v>6530.03</v>
      </c>
      <c r="D31" s="3">
        <v>2324.94</v>
      </c>
      <c r="E31" s="4">
        <f t="shared" si="0"/>
        <v>0.3560381805290328</v>
      </c>
      <c r="F31" s="4">
        <f>(D31/D6)</f>
        <v>8.2119212128299868E-3</v>
      </c>
      <c r="G31" s="3">
        <v>4961.1499999999996</v>
      </c>
      <c r="H31" s="3">
        <v>2582.69</v>
      </c>
      <c r="I31" s="4">
        <f t="shared" si="1"/>
        <v>0.52058292936113604</v>
      </c>
      <c r="J31" s="4">
        <f>(H31/H6)</f>
        <v>9.9191311349777489E-3</v>
      </c>
      <c r="K31" s="4">
        <f t="shared" si="2"/>
        <v>0.90020095326965299</v>
      </c>
      <c r="L31" s="4">
        <f t="shared" si="3"/>
        <v>-0.16454474883210324</v>
      </c>
    </row>
    <row r="32" spans="1:12" s="13" customFormat="1" ht="21" customHeight="1">
      <c r="A32" s="5" t="s">
        <v>64</v>
      </c>
      <c r="B32" s="6" t="s">
        <v>65</v>
      </c>
      <c r="C32" s="7">
        <f>SUM(C33:C36)</f>
        <v>29664.13</v>
      </c>
      <c r="D32" s="7">
        <f>SUM(D33:D36)</f>
        <v>8345.3000000000011</v>
      </c>
      <c r="E32" s="8">
        <f t="shared" si="0"/>
        <v>0.28132630217033167</v>
      </c>
      <c r="F32" s="8">
        <f>(D32/D6)</f>
        <v>2.9476436423060425E-2</v>
      </c>
      <c r="G32" s="7">
        <f>SUM(G33:G36)</f>
        <v>22352.77</v>
      </c>
      <c r="H32" s="7">
        <f>SUM(H33:H36)</f>
        <v>10396.64</v>
      </c>
      <c r="I32" s="8">
        <f t="shared" si="1"/>
        <v>0.46511640391772469</v>
      </c>
      <c r="J32" s="8">
        <f>(H32/H6)</f>
        <v>3.9929544592326241E-2</v>
      </c>
      <c r="K32" s="8">
        <f t="shared" si="2"/>
        <v>0.8026920235768481</v>
      </c>
      <c r="L32" s="8">
        <f t="shared" si="3"/>
        <v>-0.18379010174739302</v>
      </c>
    </row>
    <row r="33" spans="1:12" s="13" customFormat="1" ht="21" customHeight="1">
      <c r="A33" s="1" t="s">
        <v>66</v>
      </c>
      <c r="B33" s="2" t="s">
        <v>67</v>
      </c>
      <c r="C33" s="3">
        <v>891.02</v>
      </c>
      <c r="D33" s="3">
        <v>488.37</v>
      </c>
      <c r="E33" s="4">
        <f t="shared" si="0"/>
        <v>0.54810217503535275</v>
      </c>
      <c r="F33" s="4">
        <f>(D33/D6)</f>
        <v>1.7249718111907323E-3</v>
      </c>
      <c r="G33" s="3">
        <v>6336.74</v>
      </c>
      <c r="H33" s="3">
        <v>4048.95</v>
      </c>
      <c r="I33" s="4">
        <f t="shared" si="1"/>
        <v>0.63896419925703118</v>
      </c>
      <c r="J33" s="4">
        <f>(H33/H6)</f>
        <v>1.5550478767861475E-2</v>
      </c>
      <c r="K33" s="4">
        <f t="shared" si="2"/>
        <v>0.12061645611825289</v>
      </c>
      <c r="L33" s="4">
        <f t="shared" si="3"/>
        <v>-9.0862024221678439E-2</v>
      </c>
    </row>
    <row r="34" spans="1:12" s="13" customFormat="1" ht="21" customHeight="1">
      <c r="A34" s="1" t="s">
        <v>68</v>
      </c>
      <c r="B34" s="2" t="s">
        <v>69</v>
      </c>
      <c r="C34" s="3">
        <v>7946.8</v>
      </c>
      <c r="D34" s="3">
        <v>550.32000000000005</v>
      </c>
      <c r="E34" s="4">
        <f t="shared" si="0"/>
        <v>6.9250515930940768E-2</v>
      </c>
      <c r="F34" s="4">
        <f>(D34/D6)</f>
        <v>1.9437854232128998E-3</v>
      </c>
      <c r="G34" s="3">
        <v>500</v>
      </c>
      <c r="H34" s="3">
        <v>29.75</v>
      </c>
      <c r="I34" s="4">
        <f t="shared" si="1"/>
        <v>5.9499999999999997E-2</v>
      </c>
      <c r="J34" s="4">
        <f>(H34/H6)</f>
        <v>1.1425844807761985E-4</v>
      </c>
      <c r="K34" s="4">
        <f t="shared" si="2"/>
        <v>18.498151260504205</v>
      </c>
      <c r="L34" s="4">
        <f t="shared" si="3"/>
        <v>9.7505159309407702E-3</v>
      </c>
    </row>
    <row r="35" spans="1:12" s="13" customFormat="1" ht="21" customHeight="1">
      <c r="A35" s="1" t="s">
        <v>70</v>
      </c>
      <c r="B35" s="2" t="s">
        <v>71</v>
      </c>
      <c r="C35" s="3">
        <v>20166.41</v>
      </c>
      <c r="D35" s="3">
        <v>7182.08</v>
      </c>
      <c r="E35" s="4">
        <f t="shared" si="0"/>
        <v>0.35614073104732075</v>
      </c>
      <c r="F35" s="4">
        <f>(D35/D6)</f>
        <v>2.5367826741439347E-2</v>
      </c>
      <c r="G35" s="3">
        <v>14872.73</v>
      </c>
      <c r="H35" s="3">
        <v>6231.79</v>
      </c>
      <c r="I35" s="4">
        <f t="shared" si="1"/>
        <v>0.4190078082504019</v>
      </c>
      <c r="J35" s="4">
        <f>(H35/H6)</f>
        <v>2.3933937954474981E-2</v>
      </c>
      <c r="K35" s="4">
        <f t="shared" si="2"/>
        <v>1.1524906968944717</v>
      </c>
      <c r="L35" s="14">
        <f t="shared" si="3"/>
        <v>-6.2867077203081156E-2</v>
      </c>
    </row>
    <row r="36" spans="1:12" s="13" customFormat="1" ht="21" customHeight="1">
      <c r="A36" s="1" t="s">
        <v>72</v>
      </c>
      <c r="B36" s="2" t="s">
        <v>73</v>
      </c>
      <c r="C36" s="3">
        <v>659.9</v>
      </c>
      <c r="D36" s="3">
        <v>124.53</v>
      </c>
      <c r="E36" s="4">
        <f t="shared" si="0"/>
        <v>0.18871041066828309</v>
      </c>
      <c r="F36" s="4">
        <f>(D36/D6)</f>
        <v>4.3985244721744148E-4</v>
      </c>
      <c r="G36" s="3">
        <v>643.29999999999995</v>
      </c>
      <c r="H36" s="3">
        <v>86.15</v>
      </c>
      <c r="I36" s="4">
        <f t="shared" si="1"/>
        <v>0.13391885589926941</v>
      </c>
      <c r="J36" s="4">
        <f>(H36/H6)</f>
        <v>3.3086942191216641E-4</v>
      </c>
      <c r="K36" s="4">
        <f t="shared" si="2"/>
        <v>1.4455020313406848</v>
      </c>
      <c r="L36" s="14">
        <f t="shared" si="3"/>
        <v>5.4791554769013678E-2</v>
      </c>
    </row>
    <row r="37" spans="1:12" s="13" customFormat="1" ht="21" customHeight="1">
      <c r="A37" s="5" t="s">
        <v>74</v>
      </c>
      <c r="B37" s="6" t="s">
        <v>75</v>
      </c>
      <c r="C37" s="7">
        <f>SUM(C38:C42)</f>
        <v>297333.98</v>
      </c>
      <c r="D37" s="7">
        <f>SUM(D38:D42)</f>
        <v>174865.69</v>
      </c>
      <c r="E37" s="8">
        <f t="shared" si="0"/>
        <v>0.58811202809715868</v>
      </c>
      <c r="F37" s="8">
        <f>(D37/D6)</f>
        <v>0.61764315169731376</v>
      </c>
      <c r="G37" s="7">
        <f>SUM(G38:G42)</f>
        <v>304518.93000000005</v>
      </c>
      <c r="H37" s="7">
        <f>SUM(H38:H42)</f>
        <v>161739.56</v>
      </c>
      <c r="I37" s="8">
        <f t="shared" si="1"/>
        <v>0.53113138155319262</v>
      </c>
      <c r="J37" s="8">
        <f>(H37/H6)</f>
        <v>0.62118020565906151</v>
      </c>
      <c r="K37" s="8">
        <f t="shared" si="2"/>
        <v>1.0811559645642661</v>
      </c>
      <c r="L37" s="15">
        <f t="shared" si="3"/>
        <v>5.6980646543966063E-2</v>
      </c>
    </row>
    <row r="38" spans="1:12" s="13" customFormat="1" ht="21" customHeight="1">
      <c r="A38" s="1" t="s">
        <v>76</v>
      </c>
      <c r="B38" s="2" t="s">
        <v>77</v>
      </c>
      <c r="C38" s="3">
        <v>93122.76</v>
      </c>
      <c r="D38" s="3">
        <v>59130.53</v>
      </c>
      <c r="E38" s="4">
        <f t="shared" ref="E38:E57" si="4">(D38/C38)</f>
        <v>0.63497398487759604</v>
      </c>
      <c r="F38" s="4">
        <f>(D38/D6)</f>
        <v>0.208854961260454</v>
      </c>
      <c r="G38" s="3">
        <v>88838.63</v>
      </c>
      <c r="H38" s="3">
        <v>46012.959999999999</v>
      </c>
      <c r="I38" s="4">
        <f t="shared" ref="I38:I57" si="5">(H38/G38)</f>
        <v>0.51793864898636999</v>
      </c>
      <c r="J38" s="4">
        <f>(H38/H6)</f>
        <v>0.17671829919521342</v>
      </c>
      <c r="K38" s="4">
        <f t="shared" ref="K38:K57" si="6">(D38/H38)</f>
        <v>1.2850842458298706</v>
      </c>
      <c r="L38" s="14">
        <f t="shared" ref="L38:L57" si="7">(E38-I38)</f>
        <v>0.11703533589122606</v>
      </c>
    </row>
    <row r="39" spans="1:12" s="13" customFormat="1" ht="21" customHeight="1">
      <c r="A39" s="1" t="s">
        <v>78</v>
      </c>
      <c r="B39" s="2" t="s">
        <v>79</v>
      </c>
      <c r="C39" s="3">
        <v>156549.69</v>
      </c>
      <c r="D39" s="3">
        <v>92331.12</v>
      </c>
      <c r="E39" s="4">
        <f t="shared" si="4"/>
        <v>0.58978794528433742</v>
      </c>
      <c r="F39" s="4">
        <f>(D39/D6)</f>
        <v>0.32612277432206899</v>
      </c>
      <c r="G39" s="3">
        <v>179657.4</v>
      </c>
      <c r="H39" s="3">
        <v>98173.42</v>
      </c>
      <c r="I39" s="4">
        <f t="shared" si="5"/>
        <v>0.54644796150896091</v>
      </c>
      <c r="J39" s="4">
        <f>(H39/H6)</f>
        <v>0.37704681047638205</v>
      </c>
      <c r="K39" s="4">
        <f t="shared" si="6"/>
        <v>0.94049000228371382</v>
      </c>
      <c r="L39" s="14">
        <f t="shared" si="7"/>
        <v>4.3339983775376512E-2</v>
      </c>
    </row>
    <row r="40" spans="1:12" s="13" customFormat="1" ht="21" customHeight="1">
      <c r="A40" s="1" t="s">
        <v>125</v>
      </c>
      <c r="B40" s="2">
        <v>703</v>
      </c>
      <c r="C40" s="3">
        <v>13694.1</v>
      </c>
      <c r="D40" s="3">
        <v>7659.7</v>
      </c>
      <c r="E40" s="4">
        <f t="shared" si="4"/>
        <v>0.55934307475482137</v>
      </c>
      <c r="F40" s="4"/>
      <c r="G40" s="3"/>
      <c r="H40" s="3"/>
      <c r="I40" s="4"/>
      <c r="J40" s="4"/>
      <c r="K40" s="4"/>
      <c r="L40" s="14"/>
    </row>
    <row r="41" spans="1:12" s="13" customFormat="1" ht="21" customHeight="1">
      <c r="A41" s="1" t="s">
        <v>80</v>
      </c>
      <c r="B41" s="2" t="s">
        <v>81</v>
      </c>
      <c r="C41" s="3">
        <v>9809.5499999999993</v>
      </c>
      <c r="D41" s="3">
        <v>4952.2299999999996</v>
      </c>
      <c r="E41" s="4">
        <f t="shared" si="4"/>
        <v>0.50483763271505833</v>
      </c>
      <c r="F41" s="4">
        <f>(D41/D6)</f>
        <v>1.7491772943737494E-2</v>
      </c>
      <c r="G41" s="3">
        <v>9894.2000000000007</v>
      </c>
      <c r="H41" s="3">
        <v>5547.83</v>
      </c>
      <c r="I41" s="4">
        <f t="shared" si="5"/>
        <v>0.56071536859978566</v>
      </c>
      <c r="J41" s="4">
        <f>(H41/H6)</f>
        <v>2.1307107428519722E-2</v>
      </c>
      <c r="K41" s="4">
        <f t="shared" si="6"/>
        <v>0.89264270895106723</v>
      </c>
      <c r="L41" s="4">
        <f t="shared" si="7"/>
        <v>-5.5877735884727331E-2</v>
      </c>
    </row>
    <row r="42" spans="1:12" s="13" customFormat="1" ht="21" customHeight="1">
      <c r="A42" s="1" t="s">
        <v>82</v>
      </c>
      <c r="B42" s="2" t="s">
        <v>83</v>
      </c>
      <c r="C42" s="3">
        <v>24157.88</v>
      </c>
      <c r="D42" s="3">
        <v>10792.11</v>
      </c>
      <c r="E42" s="4">
        <f t="shared" si="4"/>
        <v>0.44673249473877674</v>
      </c>
      <c r="F42" s="4">
        <f>(D42/D6)</f>
        <v>3.8118814696376957E-2</v>
      </c>
      <c r="G42" s="3">
        <v>26128.7</v>
      </c>
      <c r="H42" s="3">
        <v>12005.35</v>
      </c>
      <c r="I42" s="4">
        <f t="shared" si="5"/>
        <v>0.4594698549870449</v>
      </c>
      <c r="J42" s="4">
        <f>(H42/H6)</f>
        <v>4.6107988558946336E-2</v>
      </c>
      <c r="K42" s="4">
        <f t="shared" si="6"/>
        <v>0.89894172181569054</v>
      </c>
      <c r="L42" s="14">
        <f t="shared" si="7"/>
        <v>-1.2737360248268159E-2</v>
      </c>
    </row>
    <row r="43" spans="1:12" s="13" customFormat="1" ht="21" customHeight="1">
      <c r="A43" s="5" t="s">
        <v>84</v>
      </c>
      <c r="B43" s="6" t="s">
        <v>85</v>
      </c>
      <c r="C43" s="7">
        <f>SUM(C44:C46)</f>
        <v>71388.53</v>
      </c>
      <c r="D43" s="7">
        <f>SUM(D44:D46)</f>
        <v>39035.670000000006</v>
      </c>
      <c r="E43" s="8">
        <f t="shared" si="4"/>
        <v>0.54680590845616239</v>
      </c>
      <c r="F43" s="8">
        <f>(D43/D6)</f>
        <v>0.13787790073293557</v>
      </c>
      <c r="G43" s="7">
        <f>SUM(G44:G46)</f>
        <v>82084.5</v>
      </c>
      <c r="H43" s="7">
        <f>SUM(H44:H46)</f>
        <v>30859.45</v>
      </c>
      <c r="I43" s="8">
        <f t="shared" si="5"/>
        <v>0.37594734694126175</v>
      </c>
      <c r="J43" s="8">
        <f>(H43/H6)</f>
        <v>0.11851942405139181</v>
      </c>
      <c r="K43" s="8">
        <f t="shared" si="6"/>
        <v>1.2649502826524777</v>
      </c>
      <c r="L43" s="15">
        <f t="shared" si="7"/>
        <v>0.17085856151490064</v>
      </c>
    </row>
    <row r="44" spans="1:12" s="13" customFormat="1" ht="21" customHeight="1">
      <c r="A44" s="1" t="s">
        <v>86</v>
      </c>
      <c r="B44" s="2" t="s">
        <v>87</v>
      </c>
      <c r="C44" s="3">
        <v>65682.53</v>
      </c>
      <c r="D44" s="3">
        <v>36479.25</v>
      </c>
      <c r="E44" s="4">
        <f t="shared" si="4"/>
        <v>0.55538740666658248</v>
      </c>
      <c r="F44" s="4">
        <f>(D44/D6)</f>
        <v>0.12884836894850119</v>
      </c>
      <c r="G44" s="3">
        <v>76601.8</v>
      </c>
      <c r="H44" s="3">
        <v>28434.98</v>
      </c>
      <c r="I44" s="4">
        <f t="shared" si="5"/>
        <v>0.37120511528449723</v>
      </c>
      <c r="J44" s="4">
        <f>(H44/H6)</f>
        <v>0.10920795582918182</v>
      </c>
      <c r="K44" s="4">
        <f t="shared" si="6"/>
        <v>1.2829004979078587</v>
      </c>
      <c r="L44" s="14">
        <f t="shared" si="7"/>
        <v>0.18418229138208525</v>
      </c>
    </row>
    <row r="45" spans="1:12" s="13" customFormat="1" ht="21" customHeight="1">
      <c r="A45" s="1" t="s">
        <v>88</v>
      </c>
      <c r="B45" s="2" t="s">
        <v>89</v>
      </c>
      <c r="C45" s="3">
        <v>423</v>
      </c>
      <c r="D45" s="3">
        <v>158.55000000000001</v>
      </c>
      <c r="E45" s="4">
        <f t="shared" si="4"/>
        <v>0.37482269503546101</v>
      </c>
      <c r="F45" s="4">
        <f>(D45/D6)</f>
        <v>5.6001449856520795E-4</v>
      </c>
      <c r="G45" s="3">
        <v>350</v>
      </c>
      <c r="H45" s="3">
        <v>155.18</v>
      </c>
      <c r="I45" s="4">
        <f t="shared" si="5"/>
        <v>0.44337142857142858</v>
      </c>
      <c r="J45" s="4">
        <f>(H45/H6)</f>
        <v>5.9598742765327897E-4</v>
      </c>
      <c r="K45" s="4">
        <f t="shared" si="6"/>
        <v>1.0217167160716587</v>
      </c>
      <c r="L45" s="14">
        <f t="shared" si="7"/>
        <v>-6.8548733535967576E-2</v>
      </c>
    </row>
    <row r="46" spans="1:12" s="13" customFormat="1" ht="21" customHeight="1">
      <c r="A46" s="1" t="s">
        <v>90</v>
      </c>
      <c r="B46" s="2" t="s">
        <v>91</v>
      </c>
      <c r="C46" s="3">
        <v>5283</v>
      </c>
      <c r="D46" s="3">
        <v>2397.87</v>
      </c>
      <c r="E46" s="4">
        <f t="shared" si="4"/>
        <v>0.45388415672913113</v>
      </c>
      <c r="F46" s="4">
        <f>(D46/D6)</f>
        <v>8.4695172858691575E-3</v>
      </c>
      <c r="G46" s="3">
        <v>5132.7</v>
      </c>
      <c r="H46" s="3">
        <v>2269.29</v>
      </c>
      <c r="I46" s="4">
        <f t="shared" si="5"/>
        <v>0.4421240282892045</v>
      </c>
      <c r="J46" s="4">
        <f>(H46/H6)</f>
        <v>8.7154807945567046E-3</v>
      </c>
      <c r="K46" s="4">
        <f t="shared" si="6"/>
        <v>1.0566608939359887</v>
      </c>
      <c r="L46" s="14">
        <f t="shared" si="7"/>
        <v>1.1760128439926631E-2</v>
      </c>
    </row>
    <row r="47" spans="1:12" s="13" customFormat="1" ht="21" customHeight="1">
      <c r="A47" s="5" t="s">
        <v>92</v>
      </c>
      <c r="B47" s="6" t="s">
        <v>93</v>
      </c>
      <c r="C47" s="7">
        <f>SUM(C48:C51)</f>
        <v>17688.38</v>
      </c>
      <c r="D47" s="7">
        <f>SUM(D48:D51)</f>
        <v>5213.92</v>
      </c>
      <c r="E47" s="8">
        <f t="shared" si="4"/>
        <v>0.29476526397555908</v>
      </c>
      <c r="F47" s="8">
        <f>(D47/D6)</f>
        <v>1.8416088264642756E-2</v>
      </c>
      <c r="G47" s="7">
        <f>SUM(G48:G51)</f>
        <v>19349.759999999998</v>
      </c>
      <c r="H47" s="7">
        <f>SUM(H48:H51)</f>
        <v>3325.2599999999998</v>
      </c>
      <c r="I47" s="8">
        <f t="shared" si="5"/>
        <v>0.17185019349077199</v>
      </c>
      <c r="J47" s="8">
        <f>(H47/H6)</f>
        <v>1.2771060405196174E-2</v>
      </c>
      <c r="K47" s="8">
        <f t="shared" si="6"/>
        <v>1.5679736321370361</v>
      </c>
      <c r="L47" s="8">
        <f t="shared" si="7"/>
        <v>0.12291507048478709</v>
      </c>
    </row>
    <row r="48" spans="1:12" s="13" customFormat="1" ht="21" customHeight="1">
      <c r="A48" s="1" t="s">
        <v>94</v>
      </c>
      <c r="B48" s="2" t="s">
        <v>95</v>
      </c>
      <c r="C48" s="3">
        <v>3446</v>
      </c>
      <c r="D48" s="3">
        <v>1676.37</v>
      </c>
      <c r="E48" s="4">
        <f t="shared" si="4"/>
        <v>0.48646836912362157</v>
      </c>
      <c r="F48" s="4">
        <f>(D48/D6)</f>
        <v>5.9211069376206718E-3</v>
      </c>
      <c r="G48" s="3">
        <v>3093.2</v>
      </c>
      <c r="H48" s="3">
        <v>1510.4</v>
      </c>
      <c r="I48" s="4">
        <f t="shared" si="5"/>
        <v>0.48829690934954101</v>
      </c>
      <c r="J48" s="4">
        <f>(H48/H6)</f>
        <v>5.8008726042499846E-3</v>
      </c>
      <c r="K48" s="4">
        <f t="shared" si="6"/>
        <v>1.1098847987288134</v>
      </c>
      <c r="L48" s="4">
        <f t="shared" si="7"/>
        <v>-1.8285402259194394E-3</v>
      </c>
    </row>
    <row r="49" spans="1:12" s="13" customFormat="1" ht="21" customHeight="1">
      <c r="A49" s="1" t="s">
        <v>96</v>
      </c>
      <c r="B49" s="2" t="s">
        <v>97</v>
      </c>
      <c r="C49" s="3">
        <v>2967.37</v>
      </c>
      <c r="D49" s="3">
        <v>1778.44</v>
      </c>
      <c r="E49" s="4">
        <f t="shared" si="4"/>
        <v>0.59933206846466736</v>
      </c>
      <c r="F49" s="4">
        <f>(D49/D6)</f>
        <v>6.2816284126667194E-3</v>
      </c>
      <c r="G49" s="3">
        <v>2014.28</v>
      </c>
      <c r="H49" s="3">
        <v>206.9</v>
      </c>
      <c r="I49" s="4">
        <f t="shared" si="5"/>
        <v>0.10271660345135732</v>
      </c>
      <c r="J49" s="4">
        <f>(H49/H6)</f>
        <v>7.9462429940368236E-4</v>
      </c>
      <c r="K49" s="4">
        <f t="shared" si="6"/>
        <v>8.5956500724987919</v>
      </c>
      <c r="L49" s="4">
        <f t="shared" si="7"/>
        <v>0.49661546501331005</v>
      </c>
    </row>
    <row r="50" spans="1:12" s="13" customFormat="1" ht="21" customHeight="1">
      <c r="A50" s="1" t="s">
        <v>98</v>
      </c>
      <c r="B50" s="2" t="s">
        <v>99</v>
      </c>
      <c r="C50" s="3">
        <v>10738.36</v>
      </c>
      <c r="D50" s="3">
        <v>1464.55</v>
      </c>
      <c r="E50" s="4">
        <f t="shared" si="4"/>
        <v>0.13638488558774337</v>
      </c>
      <c r="F50" s="4">
        <f>(D50/D6)</f>
        <v>5.1729374574183236E-3</v>
      </c>
      <c r="G50" s="3">
        <v>13706.57</v>
      </c>
      <c r="H50" s="3">
        <v>1304.3599999999999</v>
      </c>
      <c r="I50" s="4">
        <f t="shared" si="5"/>
        <v>9.5163122502566283E-2</v>
      </c>
      <c r="J50" s="4">
        <f>(H50/H6)</f>
        <v>5.0095512381352677E-3</v>
      </c>
      <c r="K50" s="4">
        <f t="shared" si="6"/>
        <v>1.1228111870955872</v>
      </c>
      <c r="L50" s="14">
        <f t="shared" si="7"/>
        <v>4.1221763085177082E-2</v>
      </c>
    </row>
    <row r="51" spans="1:12" s="13" customFormat="1" ht="21" customHeight="1">
      <c r="A51" s="1" t="s">
        <v>100</v>
      </c>
      <c r="B51" s="2" t="s">
        <v>101</v>
      </c>
      <c r="C51" s="3">
        <v>536.65</v>
      </c>
      <c r="D51" s="3">
        <v>294.56</v>
      </c>
      <c r="E51" s="4">
        <f t="shared" si="4"/>
        <v>0.54888661138544681</v>
      </c>
      <c r="F51" s="4">
        <f>(D51/D6)</f>
        <v>1.0404154569370397E-3</v>
      </c>
      <c r="G51" s="3">
        <v>535.71</v>
      </c>
      <c r="H51" s="3">
        <v>303.60000000000002</v>
      </c>
      <c r="I51" s="4">
        <f t="shared" si="5"/>
        <v>0.56672453379627041</v>
      </c>
      <c r="J51" s="4">
        <f>(H51/H6)</f>
        <v>1.1660122634072399E-3</v>
      </c>
      <c r="K51" s="4">
        <f t="shared" si="6"/>
        <v>0.97022397891963108</v>
      </c>
      <c r="L51" s="14">
        <f t="shared" si="7"/>
        <v>-1.7837922410823603E-2</v>
      </c>
    </row>
    <row r="52" spans="1:12" s="13" customFormat="1" ht="21" customHeight="1">
      <c r="A52" s="5" t="s">
        <v>102</v>
      </c>
      <c r="B52" s="6" t="s">
        <v>103</v>
      </c>
      <c r="C52" s="7">
        <f>SUM(C53:C53)</f>
        <v>4195.29</v>
      </c>
      <c r="D52" s="7">
        <f>SUM(D53:D53)</f>
        <v>2434.41</v>
      </c>
      <c r="E52" s="8">
        <f t="shared" si="4"/>
        <v>0.58027216235349643</v>
      </c>
      <c r="F52" s="8">
        <f>(D52/D6)</f>
        <v>8.5985802299093517E-3</v>
      </c>
      <c r="G52" s="7">
        <f>SUM(G53:G53)</f>
        <v>3649.58</v>
      </c>
      <c r="H52" s="7">
        <f>SUM(H53:H53)</f>
        <v>2226.37</v>
      </c>
      <c r="I52" s="8">
        <f t="shared" si="5"/>
        <v>0.61003457932145611</v>
      </c>
      <c r="J52" s="8">
        <f>(H52/H6)</f>
        <v>8.5506413797166551E-3</v>
      </c>
      <c r="K52" s="8">
        <f t="shared" si="6"/>
        <v>1.0934435875438493</v>
      </c>
      <c r="L52" s="15">
        <f t="shared" si="7"/>
        <v>-2.9762416967959671E-2</v>
      </c>
    </row>
    <row r="53" spans="1:12" s="13" customFormat="1" ht="21" customHeight="1">
      <c r="A53" s="1" t="s">
        <v>104</v>
      </c>
      <c r="B53" s="2" t="s">
        <v>105</v>
      </c>
      <c r="C53" s="3">
        <v>4195.29</v>
      </c>
      <c r="D53" s="3">
        <v>2434.41</v>
      </c>
      <c r="E53" s="4">
        <f t="shared" si="4"/>
        <v>0.58027216235349643</v>
      </c>
      <c r="F53" s="4">
        <f>(D53/D6)</f>
        <v>8.5985802299093517E-3</v>
      </c>
      <c r="G53" s="3">
        <v>3649.58</v>
      </c>
      <c r="H53" s="3">
        <v>2226.37</v>
      </c>
      <c r="I53" s="4">
        <f t="shared" si="5"/>
        <v>0.61003457932145611</v>
      </c>
      <c r="J53" s="4">
        <f>(H53/H6)</f>
        <v>8.5506413797166551E-3</v>
      </c>
      <c r="K53" s="4">
        <f t="shared" si="6"/>
        <v>1.0934435875438493</v>
      </c>
      <c r="L53" s="4">
        <f t="shared" si="7"/>
        <v>-2.9762416967959671E-2</v>
      </c>
    </row>
    <row r="54" spans="1:12" s="13" customFormat="1" ht="21" customHeight="1">
      <c r="A54" s="5" t="s">
        <v>106</v>
      </c>
      <c r="B54" s="6" t="s">
        <v>107</v>
      </c>
      <c r="C54" s="7">
        <f>SUM(C55:C55)</f>
        <v>1735.13</v>
      </c>
      <c r="D54" s="7">
        <f>SUM(D55:D55)</f>
        <v>780.81</v>
      </c>
      <c r="E54" s="8">
        <f t="shared" si="4"/>
        <v>0.45000086448853971</v>
      </c>
      <c r="F54" s="8">
        <f>(D54/D6)</f>
        <v>2.7578992155452538E-3</v>
      </c>
      <c r="G54" s="7">
        <f>SUM(G55:G55)</f>
        <v>1600</v>
      </c>
      <c r="H54" s="7">
        <f>SUM(H55:H55)</f>
        <v>732</v>
      </c>
      <c r="I54" s="8">
        <f t="shared" si="5"/>
        <v>0.45750000000000002</v>
      </c>
      <c r="J54" s="8">
        <f>(H54/H6)</f>
        <v>2.811333915724966E-3</v>
      </c>
      <c r="K54" s="8">
        <f t="shared" si="6"/>
        <v>1.0666803278688524</v>
      </c>
      <c r="L54" s="15">
        <f t="shared" si="7"/>
        <v>-7.4991355114603087E-3</v>
      </c>
    </row>
    <row r="55" spans="1:12" s="13" customFormat="1" ht="21" customHeight="1">
      <c r="A55" s="1" t="s">
        <v>108</v>
      </c>
      <c r="B55" s="2" t="s">
        <v>109</v>
      </c>
      <c r="C55" s="3">
        <v>1735.13</v>
      </c>
      <c r="D55" s="3">
        <v>780.81</v>
      </c>
      <c r="E55" s="4">
        <f t="shared" si="4"/>
        <v>0.45000086448853971</v>
      </c>
      <c r="F55" s="4">
        <f>(D55/D6)</f>
        <v>2.7578992155452538E-3</v>
      </c>
      <c r="G55" s="3">
        <v>1600</v>
      </c>
      <c r="H55" s="3">
        <v>732</v>
      </c>
      <c r="I55" s="4">
        <f t="shared" si="5"/>
        <v>0.45750000000000002</v>
      </c>
      <c r="J55" s="4">
        <f>(H55/H6)</f>
        <v>2.811333915724966E-3</v>
      </c>
      <c r="K55" s="4">
        <f t="shared" si="6"/>
        <v>1.0666803278688524</v>
      </c>
      <c r="L55" s="4">
        <f t="shared" si="7"/>
        <v>-7.4991355114603087E-3</v>
      </c>
    </row>
    <row r="56" spans="1:12" s="13" customFormat="1" ht="41.1" customHeight="1">
      <c r="A56" s="5" t="s">
        <v>110</v>
      </c>
      <c r="B56" s="6" t="s">
        <v>111</v>
      </c>
      <c r="C56" s="7">
        <f>SUM(C57:C57)</f>
        <v>26</v>
      </c>
      <c r="D56" s="7">
        <f>SUM(D57:D57)</f>
        <v>9.02</v>
      </c>
      <c r="E56" s="8">
        <f t="shared" si="4"/>
        <v>0.34692307692307689</v>
      </c>
      <c r="F56" s="8">
        <f>(D56/D6)</f>
        <v>3.1859544478449544E-5</v>
      </c>
      <c r="G56" s="7">
        <f>SUM(G57:G57)</f>
        <v>80</v>
      </c>
      <c r="H56" s="7">
        <f>SUM(H57:H57)</f>
        <v>9.11</v>
      </c>
      <c r="I56" s="8">
        <f t="shared" si="5"/>
        <v>0.11387499999999999</v>
      </c>
      <c r="J56" s="8">
        <f>(H56/H6)</f>
        <v>3.4988049142424096E-5</v>
      </c>
      <c r="K56" s="8">
        <f t="shared" si="6"/>
        <v>0.99012074643249182</v>
      </c>
      <c r="L56" s="8">
        <f t="shared" si="7"/>
        <v>0.23304807692307689</v>
      </c>
    </row>
    <row r="57" spans="1:12" s="13" customFormat="1" ht="21" customHeight="1">
      <c r="A57" s="1" t="s">
        <v>112</v>
      </c>
      <c r="B57" s="2" t="s">
        <v>113</v>
      </c>
      <c r="C57" s="3">
        <v>26</v>
      </c>
      <c r="D57" s="3">
        <v>9.02</v>
      </c>
      <c r="E57" s="4">
        <f t="shared" si="4"/>
        <v>0.34692307692307689</v>
      </c>
      <c r="F57" s="4">
        <f>(D57/D6)</f>
        <v>3.1859544478449544E-5</v>
      </c>
      <c r="G57" s="3">
        <v>80</v>
      </c>
      <c r="H57" s="3">
        <v>9.11</v>
      </c>
      <c r="I57" s="4">
        <f t="shared" si="5"/>
        <v>0.11387499999999999</v>
      </c>
      <c r="J57" s="4">
        <f>(H57/H6)</f>
        <v>3.4988049142424096E-5</v>
      </c>
      <c r="K57" s="4">
        <f t="shared" si="6"/>
        <v>0.99012074643249182</v>
      </c>
      <c r="L57" s="4">
        <f t="shared" si="7"/>
        <v>0.23304807692307689</v>
      </c>
    </row>
    <row r="58" spans="1:12" s="13" customFormat="1" ht="60.95" customHeight="1">
      <c r="A58" s="5" t="s">
        <v>114</v>
      </c>
      <c r="B58" s="6" t="s">
        <v>115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116</v>
      </c>
      <c r="B59" s="2" t="s">
        <v>117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118</v>
      </c>
      <c r="B60" s="2" t="s">
        <v>119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120</v>
      </c>
      <c r="B61" s="2" t="s">
        <v>121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dcterms:created xsi:type="dcterms:W3CDTF">2017-03-10T06:35:34Z</dcterms:created>
  <dcterms:modified xsi:type="dcterms:W3CDTF">2018-08-01T05:21:54Z</dcterms:modified>
</cp:coreProperties>
</file>