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Таблица!$C$6:$L$61</definedName>
  </definedNames>
  <calcPr calcId="125725"/>
</workbook>
</file>

<file path=xl/calcChain.xml><?xml version="1.0" encoding="utf-8"?>
<calcChain xmlns="http://schemas.openxmlformats.org/spreadsheetml/2006/main">
  <c r="K40" i="1"/>
  <c r="D58"/>
  <c r="F58" s="1"/>
  <c r="C58"/>
  <c r="E40"/>
  <c r="H56"/>
  <c r="H54"/>
  <c r="H52"/>
  <c r="H47"/>
  <c r="H43"/>
  <c r="H37"/>
  <c r="H32"/>
  <c r="H23"/>
  <c r="H18"/>
  <c r="H16"/>
  <c r="H7"/>
  <c r="G56"/>
  <c r="G54"/>
  <c r="G52"/>
  <c r="G47"/>
  <c r="G43"/>
  <c r="G37"/>
  <c r="G32"/>
  <c r="G23"/>
  <c r="G18"/>
  <c r="G16"/>
  <c r="G7"/>
  <c r="D56"/>
  <c r="D54"/>
  <c r="D52"/>
  <c r="D47"/>
  <c r="D43"/>
  <c r="D37"/>
  <c r="D32"/>
  <c r="D23"/>
  <c r="D18"/>
  <c r="D16"/>
  <c r="D7"/>
  <c r="C56"/>
  <c r="C54"/>
  <c r="C52"/>
  <c r="C47"/>
  <c r="C43"/>
  <c r="C37"/>
  <c r="C32"/>
  <c r="C23"/>
  <c r="C18"/>
  <c r="C16"/>
  <c r="C7"/>
  <c r="E57"/>
  <c r="E55"/>
  <c r="E53"/>
  <c r="E51"/>
  <c r="E50"/>
  <c r="E49"/>
  <c r="E48"/>
  <c r="E46"/>
  <c r="E45"/>
  <c r="E44"/>
  <c r="E42"/>
  <c r="E41"/>
  <c r="E39"/>
  <c r="E38"/>
  <c r="E36"/>
  <c r="E35"/>
  <c r="E34"/>
  <c r="E33"/>
  <c r="E31"/>
  <c r="E30"/>
  <c r="E29"/>
  <c r="E28"/>
  <c r="E27"/>
  <c r="L27" s="1"/>
  <c r="E26"/>
  <c r="E25"/>
  <c r="E24"/>
  <c r="E22"/>
  <c r="E21"/>
  <c r="E20"/>
  <c r="E19"/>
  <c r="L19" s="1"/>
  <c r="E17"/>
  <c r="E15"/>
  <c r="E14"/>
  <c r="L14" s="1"/>
  <c r="E13"/>
  <c r="E12"/>
  <c r="E11"/>
  <c r="E10"/>
  <c r="E9"/>
  <c r="E8"/>
  <c r="I57"/>
  <c r="I55"/>
  <c r="I53"/>
  <c r="I51"/>
  <c r="I50"/>
  <c r="I49"/>
  <c r="I48"/>
  <c r="I46"/>
  <c r="I45"/>
  <c r="I44"/>
  <c r="I42"/>
  <c r="L42" s="1"/>
  <c r="I41"/>
  <c r="I39"/>
  <c r="I38"/>
  <c r="I36"/>
  <c r="I35"/>
  <c r="I34"/>
  <c r="I33"/>
  <c r="I31"/>
  <c r="I30"/>
  <c r="L30" s="1"/>
  <c r="I29"/>
  <c r="I28"/>
  <c r="I27"/>
  <c r="I26"/>
  <c r="L26" s="1"/>
  <c r="I25"/>
  <c r="I24"/>
  <c r="I22"/>
  <c r="L22" s="1"/>
  <c r="I21"/>
  <c r="I20"/>
  <c r="I19"/>
  <c r="I17"/>
  <c r="L17" s="1"/>
  <c r="I15"/>
  <c r="I14"/>
  <c r="I13"/>
  <c r="I12"/>
  <c r="I11"/>
  <c r="I10"/>
  <c r="I9"/>
  <c r="I8"/>
  <c r="K57"/>
  <c r="K55"/>
  <c r="K53"/>
  <c r="K51"/>
  <c r="K50"/>
  <c r="K49"/>
  <c r="K48"/>
  <c r="K46"/>
  <c r="K45"/>
  <c r="K44"/>
  <c r="K42"/>
  <c r="K41"/>
  <c r="K39"/>
  <c r="K38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L9" l="1"/>
  <c r="K56"/>
  <c r="L57"/>
  <c r="L50"/>
  <c r="L45"/>
  <c r="L35"/>
  <c r="L34"/>
  <c r="L25"/>
  <c r="L21"/>
  <c r="D6"/>
  <c r="F33" s="1"/>
  <c r="C6"/>
  <c r="L13"/>
  <c r="E58"/>
  <c r="L51"/>
  <c r="L46"/>
  <c r="L10"/>
  <c r="L11"/>
  <c r="L15"/>
  <c r="L55"/>
  <c r="L53"/>
  <c r="L49"/>
  <c r="L48"/>
  <c r="L44"/>
  <c r="H6"/>
  <c r="J56" s="1"/>
  <c r="L41"/>
  <c r="L38"/>
  <c r="L36"/>
  <c r="L33"/>
  <c r="L31"/>
  <c r="L29"/>
  <c r="L24"/>
  <c r="E56"/>
  <c r="K16"/>
  <c r="K7"/>
  <c r="E32"/>
  <c r="E16"/>
  <c r="I56"/>
  <c r="I54"/>
  <c r="K54"/>
  <c r="E54"/>
  <c r="I52"/>
  <c r="K52"/>
  <c r="E52"/>
  <c r="I47"/>
  <c r="K47"/>
  <c r="E47"/>
  <c r="I43"/>
  <c r="K43"/>
  <c r="E43"/>
  <c r="I37"/>
  <c r="K37"/>
  <c r="G6"/>
  <c r="E37"/>
  <c r="I32"/>
  <c r="K32"/>
  <c r="I23"/>
  <c r="K23"/>
  <c r="E23"/>
  <c r="I18"/>
  <c r="K18"/>
  <c r="E18"/>
  <c r="I16"/>
  <c r="I7"/>
  <c r="E7"/>
  <c r="L39"/>
  <c r="L28"/>
  <c r="L20"/>
  <c r="L12"/>
  <c r="L8"/>
  <c r="L16" l="1"/>
  <c r="F50"/>
  <c r="F17"/>
  <c r="F32"/>
  <c r="J29"/>
  <c r="J31"/>
  <c r="J44"/>
  <c r="J25"/>
  <c r="J50"/>
  <c r="J20"/>
  <c r="J54"/>
  <c r="J41"/>
  <c r="J30"/>
  <c r="J53"/>
  <c r="J55"/>
  <c r="J43"/>
  <c r="J48"/>
  <c r="J57"/>
  <c r="J24"/>
  <c r="J8"/>
  <c r="J9"/>
  <c r="J34"/>
  <c r="J27"/>
  <c r="J36"/>
  <c r="J21"/>
  <c r="J22"/>
  <c r="J18"/>
  <c r="J7"/>
  <c r="J15"/>
  <c r="J52"/>
  <c r="J35"/>
  <c r="J19"/>
  <c r="J45"/>
  <c r="J28"/>
  <c r="J37"/>
  <c r="J12"/>
  <c r="J38"/>
  <c r="J13"/>
  <c r="J33"/>
  <c r="J10"/>
  <c r="J26"/>
  <c r="J51"/>
  <c r="I6"/>
  <c r="J39"/>
  <c r="J23"/>
  <c r="J49"/>
  <c r="J32"/>
  <c r="J46"/>
  <c r="J16"/>
  <c r="J47"/>
  <c r="J17"/>
  <c r="J42"/>
  <c r="J14"/>
  <c r="J11"/>
  <c r="L56"/>
  <c r="F26"/>
  <c r="F48"/>
  <c r="F15"/>
  <c r="F38"/>
  <c r="F49"/>
  <c r="F55"/>
  <c r="F44"/>
  <c r="F16"/>
  <c r="F37"/>
  <c r="K6"/>
  <c r="F11"/>
  <c r="F21"/>
  <c r="F22"/>
  <c r="F27"/>
  <c r="F36"/>
  <c r="F9"/>
  <c r="F43"/>
  <c r="F10"/>
  <c r="F31"/>
  <c r="F53"/>
  <c r="F20"/>
  <c r="F46"/>
  <c r="F47"/>
  <c r="F30"/>
  <c r="F14"/>
  <c r="F52"/>
  <c r="F35"/>
  <c r="F19"/>
  <c r="F57"/>
  <c r="F41"/>
  <c r="F24"/>
  <c r="F8"/>
  <c r="F54"/>
  <c r="F25"/>
  <c r="F13"/>
  <c r="E6"/>
  <c r="L6" s="1"/>
  <c r="F51"/>
  <c r="F34"/>
  <c r="F18"/>
  <c r="F56"/>
  <c r="F39"/>
  <c r="F23"/>
  <c r="F7"/>
  <c r="F45"/>
  <c r="F28"/>
  <c r="F12"/>
  <c r="F42"/>
  <c r="F29"/>
  <c r="L32"/>
  <c r="L54"/>
  <c r="L52"/>
  <c r="L47"/>
  <c r="L43"/>
  <c r="L37"/>
  <c r="L23"/>
  <c r="L18"/>
  <c r="L7"/>
</calcChain>
</file>

<file path=xl/sharedStrings.xml><?xml version="1.0" encoding="utf-8"?>
<sst xmlns="http://schemas.openxmlformats.org/spreadsheetml/2006/main" count="126" uniqueCount="126">
  <si>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</si>
  <si>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</si>
  <si>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</si>
  <si>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</si>
  <si>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</si>
  <si>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</si>
  <si>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</si>
  <si>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</si>
  <si>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</si>
  <si>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</si>
  <si>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</si>
  <si>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</si>
  <si>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</si>
  <si>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</si>
  <si>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</si>
  <si>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</si>
  <si>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</si>
  <si>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</si>
  <si>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</si>
  <si>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</si>
  <si>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</si>
  <si>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</si>
  <si>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</si>
  <si>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</si>
  <si>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</si>
  <si>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</si>
  <si>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</si>
  <si>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</si>
  <si>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</si>
  <si>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</si>
  <si>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</si>
  <si>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</si>
  <si>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</si>
  <si>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</si>
  <si>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</si>
  <si>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</si>
  <si>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</si>
  <si>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</si>
  <si>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внутренних дел</t>
  </si>
  <si>
    <t>0302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</si>
  <si>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</si>
  <si>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</si>
  <si>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</si>
  <si>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</si>
  <si>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</si>
  <si>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</si>
  <si>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</si>
  <si>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</si>
  <si>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</si>
  <si>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</si>
  <si>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</si>
  <si>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</si>
  <si>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</si>
  <si>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</si>
  <si>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</si>
  <si>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</si>
  <si>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</si>
  <si>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</si>
  <si>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</si>
  <si>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</si>
  <si>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</si>
  <si>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</si>
  <si>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</si>
  <si>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</si>
  <si>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</si>
  <si>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</si>
  <si>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</si>
  <si>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</si>
  <si>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</si>
  <si>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</si>
  <si>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</si>
  <si>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</si>
  <si>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</si>
  <si>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</si>
  <si>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</si>
  <si>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</si>
  <si>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</si>
  <si>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</si>
  <si>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</si>
  <si>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</si>
  <si>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</si>
  <si>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</si>
  <si>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</si>
  <si>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</si>
  <si>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</si>
  <si>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</si>
  <si>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</si>
  <si>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</si>
  <si>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</si>
  <si>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</si>
  <si>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</si>
  <si>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</si>
  <si>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</si>
  <si>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</si>
  <si>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</si>
  <si>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</si>
  <si>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</si>
  <si>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</si>
  <si>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</si>
  <si>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</si>
  <si>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</si>
  <si>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</si>
  <si>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</si>
  <si>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</si>
  <si>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</si>
  <si>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</si>
  <si>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</si>
  <si>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</si>
  <si>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</si>
  <si>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</si>
  <si>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</si>
  <si>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</si>
  <si>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</si>
  <si>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</si>
  <si>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</si>
  <si>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</si>
  <si>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</si>
  <si>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</si>
  <si>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</si>
  <si>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</si>
  <si>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</si>
  <si>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</si>
  <si>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</si>
  <si>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Дополнительное образование</t>
  </si>
  <si>
    <t>Информация об исполнении за январь-апрель месяц 2018 года, 2019 года в разрезе разделов, подразделов классификации расходов</t>
  </si>
  <si>
    <t>за январь-апрель месяц 2019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</si>
</sst>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1"/>
  <sheetViews>
    <sheetView tabSelected="1" workbookViewId="0">
      <selection activeCell="D58" sqref="D58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6" t="s">
        <v>122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</row>
    <row r="2" spans="1:15">
      <c r="A2" s="18" t="s">
        <v>124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7"/>
      <c r="N2" s="17"/>
      <c r="O2" s="17"/>
    </row>
    <row r="4" spans="1:15" s="13" customFormat="1" ht="20.100000000000001" customHeight="1">
      <c r="A4" s="19" t="s">
        <v>0</v>
      </c>
      <c r="B4" s="20" t="s">
        <v>1</v>
      </c>
      <c r="C4" s="22" t="s">
        <v>125</v>
      </c>
      <c r="D4" s="22"/>
      <c r="E4" s="22"/>
      <c r="F4" s="22"/>
      <c r="G4" s="22" t="s">
        <v>2</v>
      </c>
      <c r="H4" s="22"/>
      <c r="I4" s="22"/>
      <c r="J4" s="22"/>
      <c r="K4" s="22"/>
      <c r="L4" s="22"/>
    </row>
    <row r="5" spans="1:15" s="13" customFormat="1" ht="83.1" customHeight="1">
      <c r="A5" s="19"/>
      <c r="B5" s="20"/>
      <c r="C5" s="21" t="s">
        <v>3</v>
      </c>
      <c r="D5" s="21" t="s">
        <v>4</v>
      </c>
      <c r="E5" s="22" t="s">
        <v>5</v>
      </c>
      <c r="F5" s="22" t="s">
        <v>6</v>
      </c>
      <c r="G5" s="21" t="s">
        <v>7</v>
      </c>
      <c r="H5" s="21" t="s">
        <v>8</v>
      </c>
      <c r="I5" s="22" t="s">
        <v>9</v>
      </c>
      <c r="J5" s="22" t="s">
        <v>10</v>
      </c>
      <c r="K5" s="22" t="s">
        <v>11</v>
      </c>
      <c r="L5" s="22" t="s">
        <v>12</v>
      </c>
    </row>
    <row r="6" spans="1:15" s="13" customFormat="1" ht="21" customHeight="1">
      <c r="A6" s="1" t="s">
        <v>13</v>
      </c>
      <c r="B6" s="2"/>
      <c r="C6" s="3">
        <f>(C7+C16+C18+C23+C32+C37+C43+C47+C52+C56+C54+C58)</f>
        <v>635373.66</v>
      </c>
      <c r="D6" s="3">
        <f>(D7+D16+D18+D23+D32+D37+D43+D47+D52+D56+D54+D58)</f>
        <v>179971.08000000002</v>
      </c>
      <c r="E6" s="4">
        <f t="shared" ref="E6:E37" si="0">(D6/C6)</f>
        <v>0.28325234634372476</v>
      </c>
      <c r="F6" s="4">
        <v>1</v>
      </c>
      <c r="G6" s="3">
        <f>(G7+G16+G18+G23+G32+G37+G43+G47+G52+G56+G54)</f>
        <v>514056.05000000005</v>
      </c>
      <c r="H6" s="3">
        <f>(H7+H16+H18+H23+H32+H37+H43+H47+H52+H56+H54)</f>
        <v>167484.92000000001</v>
      </c>
      <c r="I6" s="4">
        <f t="shared" ref="I6:I37" si="1">(H6/G6)</f>
        <v>0.32581061928947241</v>
      </c>
      <c r="J6" s="4">
        <v>1</v>
      </c>
      <c r="K6" s="4">
        <f t="shared" ref="K6:K37" si="2">(D6/H6)</f>
        <v>1.0745509506169273</v>
      </c>
      <c r="L6" s="14">
        <f t="shared" ref="L6:L37" si="3">(E6-I6)</f>
        <v>-4.2558272945747655E-2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75540.72</v>
      </c>
      <c r="D7" s="7">
        <f>SUM(D8:D15)</f>
        <v>24207.08</v>
      </c>
      <c r="E7" s="8">
        <f t="shared" si="0"/>
        <v>0.32045074497568993</v>
      </c>
      <c r="F7" s="8">
        <f>(D7/D6)</f>
        <v>0.13450538831016629</v>
      </c>
      <c r="G7" s="7">
        <f>SUM(G8:G15)</f>
        <v>70401.290000000008</v>
      </c>
      <c r="H7" s="7">
        <f>SUM(H8:H15)</f>
        <v>25294.55</v>
      </c>
      <c r="I7" s="8">
        <f t="shared" si="1"/>
        <v>0.35929100162795308</v>
      </c>
      <c r="J7" s="8">
        <f>(H7/H6)</f>
        <v>0.15102583563941158</v>
      </c>
      <c r="K7" s="8">
        <f t="shared" si="2"/>
        <v>0.95700773486778778</v>
      </c>
      <c r="L7" s="15">
        <f t="shared" si="3"/>
        <v>-3.884025665226315E-2</v>
      </c>
    </row>
    <row r="8" spans="1:15" s="13" customFormat="1" ht="41.1" customHeight="1">
      <c r="A8" s="1" t="s">
        <v>16</v>
      </c>
      <c r="B8" s="2" t="s">
        <v>17</v>
      </c>
      <c r="C8" s="3">
        <v>6419.5</v>
      </c>
      <c r="D8" s="3">
        <v>2227.16</v>
      </c>
      <c r="E8" s="4">
        <f t="shared" si="0"/>
        <v>0.34693667731131705</v>
      </c>
      <c r="F8" s="4">
        <f>(D8/D6)</f>
        <v>1.2375099377077693E-2</v>
      </c>
      <c r="G8" s="3">
        <v>5865.2</v>
      </c>
      <c r="H8" s="3">
        <v>2161.7600000000002</v>
      </c>
      <c r="I8" s="4">
        <f t="shared" si="1"/>
        <v>0.36857396167223627</v>
      </c>
      <c r="J8" s="4">
        <f>(H8/H6)</f>
        <v>1.2907191883305077E-2</v>
      </c>
      <c r="K8" s="4">
        <f t="shared" si="2"/>
        <v>1.0302531270816371</v>
      </c>
      <c r="L8" s="14">
        <f t="shared" si="3"/>
        <v>-2.1637284360919218E-2</v>
      </c>
    </row>
    <row r="9" spans="1:15" s="13" customFormat="1" ht="60.95" customHeight="1">
      <c r="A9" s="1" t="s">
        <v>18</v>
      </c>
      <c r="B9" s="2" t="s">
        <v>19</v>
      </c>
      <c r="C9" s="3">
        <v>1010.9</v>
      </c>
      <c r="D9" s="3">
        <v>304.77999999999997</v>
      </c>
      <c r="E9" s="4">
        <f t="shared" si="0"/>
        <v>0.30149371846869122</v>
      </c>
      <c r="F9" s="4">
        <f>(D9/D6)</f>
        <v>1.6934943103080781E-3</v>
      </c>
      <c r="G9" s="3">
        <v>896.1</v>
      </c>
      <c r="H9" s="3">
        <v>330.97</v>
      </c>
      <c r="I9" s="4">
        <f t="shared" si="1"/>
        <v>0.369344939180895</v>
      </c>
      <c r="J9" s="4">
        <f>(H9/H6)</f>
        <v>1.9761182081347983E-3</v>
      </c>
      <c r="K9" s="4">
        <f t="shared" si="2"/>
        <v>0.92086896093301496</v>
      </c>
      <c r="L9" s="14">
        <f t="shared" si="3"/>
        <v>-6.7851220712203786E-2</v>
      </c>
    </row>
    <row r="10" spans="1:15" s="13" customFormat="1" ht="60.95" customHeight="1">
      <c r="A10" s="1" t="s">
        <v>20</v>
      </c>
      <c r="B10" s="2" t="s">
        <v>21</v>
      </c>
      <c r="C10" s="3">
        <v>29267.919999999998</v>
      </c>
      <c r="D10" s="3">
        <v>9250.31</v>
      </c>
      <c r="E10" s="4">
        <f t="shared" si="0"/>
        <v>0.31605628278333409</v>
      </c>
      <c r="F10" s="4">
        <f>(D10/D6)</f>
        <v>5.1398869196095279E-2</v>
      </c>
      <c r="G10" s="3">
        <v>26901.56</v>
      </c>
      <c r="H10" s="3">
        <v>10210.32</v>
      </c>
      <c r="I10" s="4">
        <f t="shared" si="1"/>
        <v>0.37954378853865722</v>
      </c>
      <c r="J10" s="4">
        <f>(H10/H6)</f>
        <v>6.0962622784188562E-2</v>
      </c>
      <c r="K10" s="4">
        <f t="shared" si="2"/>
        <v>0.90597650220561154</v>
      </c>
      <c r="L10" s="14">
        <f t="shared" si="3"/>
        <v>-6.3487505755323137E-2</v>
      </c>
    </row>
    <row r="11" spans="1:15" s="13" customFormat="1" ht="21" customHeight="1">
      <c r="A11" s="1" t="s">
        <v>22</v>
      </c>
      <c r="B11" s="2" t="s">
        <v>23</v>
      </c>
      <c r="C11" s="3">
        <v>10</v>
      </c>
      <c r="D11" s="3"/>
      <c r="E11" s="4">
        <f t="shared" si="0"/>
        <v>0</v>
      </c>
      <c r="F11" s="4">
        <f>(D11/D6)</f>
        <v>0</v>
      </c>
      <c r="G11" s="3">
        <v>63.15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9843.2999999999993</v>
      </c>
      <c r="D12" s="3">
        <v>2868.95</v>
      </c>
      <c r="E12" s="4">
        <f t="shared" si="0"/>
        <v>0.29146221287576324</v>
      </c>
      <c r="F12" s="4">
        <f>(D12/D6)</f>
        <v>1.5941172326131507E-2</v>
      </c>
      <c r="G12" s="3">
        <v>8477.85</v>
      </c>
      <c r="H12" s="3">
        <v>3158.24</v>
      </c>
      <c r="I12" s="4">
        <f t="shared" si="1"/>
        <v>0.37252841227433836</v>
      </c>
      <c r="J12" s="4">
        <f>(H12/H6)</f>
        <v>1.8856861859563236E-2</v>
      </c>
      <c r="K12" s="4">
        <f t="shared" si="2"/>
        <v>0.90840151476771869</v>
      </c>
      <c r="L12" s="14">
        <f t="shared" si="3"/>
        <v>-8.1066199398575123E-2</v>
      </c>
    </row>
    <row r="13" spans="1:15" s="13" customFormat="1" ht="21" customHeight="1">
      <c r="A13" s="1" t="s">
        <v>26</v>
      </c>
      <c r="B13" s="2" t="s">
        <v>27</v>
      </c>
      <c r="C13" s="3"/>
      <c r="D13" s="3"/>
      <c r="E13" s="4" t="e">
        <f t="shared" si="0"/>
        <v>#DIV/0!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542.79999999999995</v>
      </c>
      <c r="D14" s="3"/>
      <c r="E14" s="4">
        <f t="shared" si="0"/>
        <v>0</v>
      </c>
      <c r="F14" s="4">
        <f>(D14/D6)</f>
        <v>0</v>
      </c>
      <c r="G14" s="3">
        <v>460.61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28446.3</v>
      </c>
      <c r="D15" s="3">
        <v>9555.8799999999992</v>
      </c>
      <c r="E15" s="4">
        <f t="shared" si="0"/>
        <v>0.33592699226261408</v>
      </c>
      <c r="F15" s="4">
        <f>(D15/D6)</f>
        <v>5.3096753100553701E-2</v>
      </c>
      <c r="G15" s="3">
        <v>27736.82</v>
      </c>
      <c r="H15" s="3">
        <v>9433.26</v>
      </c>
      <c r="I15" s="4">
        <f t="shared" si="1"/>
        <v>0.34009882892126786</v>
      </c>
      <c r="J15" s="4">
        <f>(H15/H6)</f>
        <v>5.6323040904219912E-2</v>
      </c>
      <c r="K15" s="4">
        <f t="shared" si="2"/>
        <v>1.0129986876223065</v>
      </c>
      <c r="L15" s="14">
        <f t="shared" si="3"/>
        <v>-4.1718366586537825E-3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1076.8</v>
      </c>
      <c r="D16" s="7">
        <f>SUM(D17:D17)</f>
        <v>256.89999999999998</v>
      </c>
      <c r="E16" s="8">
        <f t="shared" si="0"/>
        <v>0.23857726597325407</v>
      </c>
      <c r="F16" s="8">
        <f>(D16/D6)</f>
        <v>1.4274515661071765E-3</v>
      </c>
      <c r="G16" s="7">
        <f>SUM(G17:G17)</f>
        <v>1001.7</v>
      </c>
      <c r="H16" s="7">
        <f>SUM(H17:H17)</f>
        <v>265.77</v>
      </c>
      <c r="I16" s="8">
        <f t="shared" si="1"/>
        <v>0.26531895777178793</v>
      </c>
      <c r="J16" s="8">
        <f>(H16/H6)</f>
        <v>1.5868294291808479E-3</v>
      </c>
      <c r="K16" s="8">
        <f t="shared" si="2"/>
        <v>0.96662527749557892</v>
      </c>
      <c r="L16" s="8">
        <f t="shared" si="3"/>
        <v>-2.6741691798533862E-2</v>
      </c>
    </row>
    <row r="17" spans="1:12" s="13" customFormat="1" ht="21" customHeight="1">
      <c r="A17" s="1" t="s">
        <v>34</v>
      </c>
      <c r="B17" s="2" t="s">
        <v>35</v>
      </c>
      <c r="C17" s="3">
        <v>1076.8</v>
      </c>
      <c r="D17" s="3">
        <v>256.89999999999998</v>
      </c>
      <c r="E17" s="4">
        <f t="shared" si="0"/>
        <v>0.23857726597325407</v>
      </c>
      <c r="F17" s="4">
        <f>(D17/D6)</f>
        <v>1.4274515661071765E-3</v>
      </c>
      <c r="G17" s="3">
        <v>1001.7</v>
      </c>
      <c r="H17" s="3">
        <v>265.77</v>
      </c>
      <c r="I17" s="4">
        <f t="shared" si="1"/>
        <v>0.26531895777178793</v>
      </c>
      <c r="J17" s="4">
        <f>(H17/H6)</f>
        <v>1.5868294291808479E-3</v>
      </c>
      <c r="K17" s="4">
        <f t="shared" si="2"/>
        <v>0.96662527749557892</v>
      </c>
      <c r="L17" s="4">
        <f t="shared" si="3"/>
        <v>-2.6741691798533862E-2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9443.26</v>
      </c>
      <c r="D18" s="7">
        <f>SUM(D19:D22)</f>
        <v>2927.54</v>
      </c>
      <c r="E18" s="8">
        <f t="shared" si="0"/>
        <v>0.31001370289497482</v>
      </c>
      <c r="F18" s="8">
        <f>(D18/D6)</f>
        <v>1.6266724631535244E-2</v>
      </c>
      <c r="G18" s="7">
        <f>SUM(G19:G22)</f>
        <v>8792.84</v>
      </c>
      <c r="H18" s="7">
        <f>SUM(H19:H22)</f>
        <v>2486.6</v>
      </c>
      <c r="I18" s="8">
        <f t="shared" si="1"/>
        <v>0.28279827677974351</v>
      </c>
      <c r="J18" s="8">
        <f>(H18/H6)</f>
        <v>1.4846709781394048E-2</v>
      </c>
      <c r="K18" s="8">
        <f t="shared" si="2"/>
        <v>1.1773264698785491</v>
      </c>
      <c r="L18" s="15">
        <f t="shared" si="3"/>
        <v>2.7215426115231311E-2</v>
      </c>
    </row>
    <row r="19" spans="1:12" s="13" customFormat="1" ht="21" customHeight="1">
      <c r="A19" s="1" t="s">
        <v>38</v>
      </c>
      <c r="B19" s="2" t="s">
        <v>39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40</v>
      </c>
      <c r="B20" s="2" t="s">
        <v>41</v>
      </c>
      <c r="C20" s="3">
        <v>4650.8500000000004</v>
      </c>
      <c r="D20" s="3">
        <v>1471.04</v>
      </c>
      <c r="E20" s="4">
        <f t="shared" si="0"/>
        <v>0.3162948708300633</v>
      </c>
      <c r="F20" s="4">
        <f>(D20/D6)</f>
        <v>8.173757694847416E-3</v>
      </c>
      <c r="G20" s="3">
        <v>4765.49</v>
      </c>
      <c r="H20" s="3">
        <v>1344.81</v>
      </c>
      <c r="I20" s="4">
        <f t="shared" si="1"/>
        <v>0.28219763340181175</v>
      </c>
      <c r="J20" s="4">
        <f>(H20/H6)</f>
        <v>8.0294393071328445E-3</v>
      </c>
      <c r="K20" s="4">
        <f t="shared" si="2"/>
        <v>1.0938645607929744</v>
      </c>
      <c r="L20" s="14">
        <f t="shared" si="3"/>
        <v>3.4097237428251548E-2</v>
      </c>
    </row>
    <row r="21" spans="1:12" s="13" customFormat="1" ht="21" customHeight="1">
      <c r="A21" s="1" t="s">
        <v>42</v>
      </c>
      <c r="B21" s="2" t="s">
        <v>43</v>
      </c>
      <c r="C21" s="3">
        <v>4792.41</v>
      </c>
      <c r="D21" s="3">
        <v>1456.5</v>
      </c>
      <c r="E21" s="4">
        <f t="shared" si="0"/>
        <v>0.30391807044889735</v>
      </c>
      <c r="F21" s="4">
        <f>(D21/D6)</f>
        <v>8.0929669366878263E-3</v>
      </c>
      <c r="G21" s="3">
        <v>3890.46</v>
      </c>
      <c r="H21" s="3">
        <v>1004.9</v>
      </c>
      <c r="I21" s="4">
        <f t="shared" si="1"/>
        <v>0.25829850454702014</v>
      </c>
      <c r="J21" s="4">
        <f>(H21/H6)</f>
        <v>5.9999431590617228E-3</v>
      </c>
      <c r="K21" s="4">
        <f t="shared" si="2"/>
        <v>1.4493979500447807</v>
      </c>
      <c r="L21" s="4">
        <f t="shared" si="3"/>
        <v>4.5619565901877213E-2</v>
      </c>
    </row>
    <row r="22" spans="1:12" s="13" customFormat="1" ht="41.1" customHeight="1">
      <c r="A22" s="1" t="s">
        <v>44</v>
      </c>
      <c r="B22" s="2" t="s">
        <v>45</v>
      </c>
      <c r="C22" s="3"/>
      <c r="D22" s="3"/>
      <c r="E22" s="4" t="e">
        <f t="shared" si="0"/>
        <v>#DIV/0!</v>
      </c>
      <c r="F22" s="4">
        <f>(D22/D6)</f>
        <v>0</v>
      </c>
      <c r="G22" s="3">
        <v>136.88999999999999</v>
      </c>
      <c r="H22" s="3">
        <v>136.88999999999999</v>
      </c>
      <c r="I22" s="4">
        <f t="shared" si="1"/>
        <v>1</v>
      </c>
      <c r="J22" s="4">
        <f>(H22/H6)</f>
        <v>8.1732731519948171E-4</v>
      </c>
      <c r="K22" s="4">
        <f t="shared" si="2"/>
        <v>0</v>
      </c>
      <c r="L22" s="14" t="e">
        <f t="shared" si="3"/>
        <v>#DIV/0!</v>
      </c>
    </row>
    <row r="23" spans="1:12" s="13" customFormat="1" ht="21" customHeight="1">
      <c r="A23" s="5" t="s">
        <v>46</v>
      </c>
      <c r="B23" s="6" t="s">
        <v>47</v>
      </c>
      <c r="C23" s="7">
        <f>SUM(C24:C31)</f>
        <v>32632.39</v>
      </c>
      <c r="D23" s="7">
        <f>SUM(D24:D31)</f>
        <v>11617.329999999998</v>
      </c>
      <c r="E23" s="8">
        <f t="shared" si="0"/>
        <v>0.35600610313863001</v>
      </c>
      <c r="F23" s="8">
        <f>(D23/D6)</f>
        <v>6.4551093431233497E-2</v>
      </c>
      <c r="G23" s="7">
        <f>SUM(G24:G31)</f>
        <v>26827.57</v>
      </c>
      <c r="H23" s="7">
        <f>SUM(H24:H31)</f>
        <v>7526.9400000000005</v>
      </c>
      <c r="I23" s="8">
        <f t="shared" si="1"/>
        <v>0.28056734173091341</v>
      </c>
      <c r="J23" s="8">
        <f>(H23/H6)</f>
        <v>4.4941001255516019E-2</v>
      </c>
      <c r="K23" s="8">
        <f t="shared" si="2"/>
        <v>1.5434333208448583</v>
      </c>
      <c r="L23" s="15">
        <f t="shared" si="3"/>
        <v>7.5438761407716604E-2</v>
      </c>
    </row>
    <row r="24" spans="1:12" s="13" customFormat="1" ht="21" customHeight="1">
      <c r="A24" s="1" t="s">
        <v>48</v>
      </c>
      <c r="B24" s="2" t="s">
        <v>49</v>
      </c>
      <c r="C24" s="3">
        <v>391</v>
      </c>
      <c r="D24" s="3">
        <v>18.25</v>
      </c>
      <c r="E24" s="4">
        <f t="shared" si="0"/>
        <v>4.6675191815856776E-2</v>
      </c>
      <c r="F24" s="4">
        <f>(D24/D6)</f>
        <v>1.0140518132135451E-4</v>
      </c>
      <c r="G24" s="3">
        <v>355.6</v>
      </c>
      <c r="H24" s="3">
        <v>14</v>
      </c>
      <c r="I24" s="4">
        <f t="shared" si="1"/>
        <v>3.937007874015748E-2</v>
      </c>
      <c r="J24" s="4">
        <f>(H24/H6)</f>
        <v>8.3589615112811342E-5</v>
      </c>
      <c r="K24" s="4">
        <f t="shared" si="2"/>
        <v>1.3035714285714286</v>
      </c>
      <c r="L24" s="14">
        <f t="shared" si="3"/>
        <v>7.305113075699296E-3</v>
      </c>
    </row>
    <row r="25" spans="1:12" s="13" customFormat="1" ht="21" customHeight="1">
      <c r="A25" s="1" t="s">
        <v>50</v>
      </c>
      <c r="B25" s="2" t="s">
        <v>51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52</v>
      </c>
      <c r="B26" s="2" t="s">
        <v>53</v>
      </c>
      <c r="C26" s="3">
        <v>8570.4</v>
      </c>
      <c r="D26" s="3">
        <v>4702.83</v>
      </c>
      <c r="E26" s="4">
        <f t="shared" si="0"/>
        <v>0.54872934752170266</v>
      </c>
      <c r="F26" s="4">
        <f>(D26/D6)</f>
        <v>2.6131031719096198E-2</v>
      </c>
      <c r="G26" s="3">
        <v>8253.68</v>
      </c>
      <c r="H26" s="3">
        <v>2943.36</v>
      </c>
      <c r="I26" s="4">
        <f t="shared" si="1"/>
        <v>0.35661183859805567</v>
      </c>
      <c r="J26" s="4">
        <f>(H26/H6)</f>
        <v>1.7573880681317457E-2</v>
      </c>
      <c r="K26" s="4">
        <f t="shared" si="2"/>
        <v>1.5977760110893671</v>
      </c>
      <c r="L26" s="14">
        <f t="shared" si="3"/>
        <v>0.19211750892364698</v>
      </c>
    </row>
    <row r="27" spans="1:12" s="13" customFormat="1" ht="21" customHeight="1">
      <c r="A27" s="1" t="s">
        <v>54</v>
      </c>
      <c r="B27" s="2" t="s">
        <v>55</v>
      </c>
      <c r="C27" s="3">
        <v>50</v>
      </c>
      <c r="D27" s="3"/>
      <c r="E27" s="4">
        <f t="shared" si="0"/>
        <v>0</v>
      </c>
      <c r="F27" s="4">
        <f>(D27/D6)</f>
        <v>0</v>
      </c>
      <c r="G27" s="3"/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4" t="e">
        <f t="shared" si="3"/>
        <v>#DIV/0!</v>
      </c>
    </row>
    <row r="28" spans="1:12" s="13" customFormat="1" ht="21" customHeight="1">
      <c r="A28" s="1" t="s">
        <v>56</v>
      </c>
      <c r="B28" s="2" t="s">
        <v>57</v>
      </c>
      <c r="C28" s="3">
        <v>52.6</v>
      </c>
      <c r="D28" s="3">
        <v>52.6</v>
      </c>
      <c r="E28" s="4">
        <f t="shared" si="0"/>
        <v>1</v>
      </c>
      <c r="F28" s="4">
        <f>(D28/D6)</f>
        <v>2.9226918013716425E-4</v>
      </c>
      <c r="G28" s="3">
        <v>326.5</v>
      </c>
      <c r="H28" s="3">
        <v>163.21</v>
      </c>
      <c r="I28" s="4">
        <f t="shared" si="1"/>
        <v>0.49987748851454827</v>
      </c>
      <c r="J28" s="4">
        <f>(H28/H6)</f>
        <v>9.7447579161156713E-4</v>
      </c>
      <c r="K28" s="4">
        <f t="shared" si="2"/>
        <v>0.32228417376386248</v>
      </c>
      <c r="L28" s="14">
        <f t="shared" si="3"/>
        <v>0.50012251148545173</v>
      </c>
    </row>
    <row r="29" spans="1:12" s="13" customFormat="1" ht="21" customHeight="1">
      <c r="A29" s="1" t="s">
        <v>58</v>
      </c>
      <c r="B29" s="2" t="s">
        <v>59</v>
      </c>
      <c r="C29" s="3">
        <v>13676.95</v>
      </c>
      <c r="D29" s="3">
        <v>4618.53</v>
      </c>
      <c r="E29" s="4">
        <f t="shared" si="0"/>
        <v>0.33768713053714455</v>
      </c>
      <c r="F29" s="4">
        <f>(D29/D6)</f>
        <v>2.5662623128115913E-2</v>
      </c>
      <c r="G29" s="3">
        <v>10419.620000000001</v>
      </c>
      <c r="H29" s="3">
        <v>2217.5700000000002</v>
      </c>
      <c r="I29" s="4">
        <f t="shared" si="1"/>
        <v>0.21282637946489411</v>
      </c>
      <c r="J29" s="4">
        <f>(H29/H6)</f>
        <v>1.3240415913265505E-2</v>
      </c>
      <c r="K29" s="4">
        <f t="shared" si="2"/>
        <v>2.0826986295810275</v>
      </c>
      <c r="L29" s="4">
        <f t="shared" si="3"/>
        <v>0.12486075107225045</v>
      </c>
    </row>
    <row r="30" spans="1:12" s="13" customFormat="1" ht="21" customHeight="1">
      <c r="A30" s="1" t="s">
        <v>60</v>
      </c>
      <c r="B30" s="2" t="s">
        <v>61</v>
      </c>
      <c r="C30" s="3">
        <v>3245.94</v>
      </c>
      <c r="D30" s="3">
        <v>679.63</v>
      </c>
      <c r="E30" s="4">
        <f t="shared" si="0"/>
        <v>0.20937848512295359</v>
      </c>
      <c r="F30" s="4">
        <f>(D30/D6)</f>
        <v>3.7763289524072419E-3</v>
      </c>
      <c r="G30" s="3">
        <v>933.3</v>
      </c>
      <c r="H30" s="3">
        <v>601.16999999999996</v>
      </c>
      <c r="I30" s="4">
        <f t="shared" si="1"/>
        <v>0.64413371906139505</v>
      </c>
      <c r="J30" s="4">
        <f>(H30/H6)</f>
        <v>3.5893977798120568E-3</v>
      </c>
      <c r="K30" s="4">
        <f t="shared" si="2"/>
        <v>1.1305121679391854</v>
      </c>
      <c r="L30" s="4">
        <f t="shared" si="3"/>
        <v>-0.43475523393844145</v>
      </c>
    </row>
    <row r="31" spans="1:12" s="13" customFormat="1" ht="21" customHeight="1">
      <c r="A31" s="1" t="s">
        <v>62</v>
      </c>
      <c r="B31" s="2" t="s">
        <v>63</v>
      </c>
      <c r="C31" s="3">
        <v>6645.5</v>
      </c>
      <c r="D31" s="3">
        <v>1545.49</v>
      </c>
      <c r="E31" s="4">
        <f t="shared" si="0"/>
        <v>0.23256188398164171</v>
      </c>
      <c r="F31" s="4">
        <f>(D31/D6)</f>
        <v>8.5874352701556262E-3</v>
      </c>
      <c r="G31" s="3">
        <v>6538.87</v>
      </c>
      <c r="H31" s="3">
        <v>1587.63</v>
      </c>
      <c r="I31" s="4">
        <f t="shared" si="1"/>
        <v>0.24279883221412876</v>
      </c>
      <c r="J31" s="4">
        <f>(H31/H6)</f>
        <v>9.4792414743966203E-3</v>
      </c>
      <c r="K31" s="4">
        <f t="shared" si="2"/>
        <v>0.97345729168634998</v>
      </c>
      <c r="L31" s="4">
        <f t="shared" si="3"/>
        <v>-1.0236948232487053E-2</v>
      </c>
    </row>
    <row r="32" spans="1:12" s="13" customFormat="1" ht="21" customHeight="1">
      <c r="A32" s="5" t="s">
        <v>64</v>
      </c>
      <c r="B32" s="6" t="s">
        <v>65</v>
      </c>
      <c r="C32" s="7">
        <f>SUM(C33:C36)</f>
        <v>98983.900000000009</v>
      </c>
      <c r="D32" s="7">
        <f>SUM(D33:D36)</f>
        <v>8640.42</v>
      </c>
      <c r="E32" s="8">
        <f t="shared" si="0"/>
        <v>8.7291165532980608E-2</v>
      </c>
      <c r="F32" s="8">
        <f>(D32/D6)</f>
        <v>4.8010046947542899E-2</v>
      </c>
      <c r="G32" s="7">
        <f>SUM(G33:G36)</f>
        <v>20345.190000000002</v>
      </c>
      <c r="H32" s="7">
        <f>SUM(H33:H36)</f>
        <v>6169.95</v>
      </c>
      <c r="I32" s="8">
        <f t="shared" si="1"/>
        <v>0.30326332661430044</v>
      </c>
      <c r="J32" s="8">
        <f>(H32/H6)</f>
        <v>3.6838838983235027E-2</v>
      </c>
      <c r="K32" s="8">
        <f t="shared" si="2"/>
        <v>1.4004035689106071</v>
      </c>
      <c r="L32" s="8">
        <f t="shared" si="3"/>
        <v>-0.21597216108131984</v>
      </c>
    </row>
    <row r="33" spans="1:12" s="13" customFormat="1" ht="21" customHeight="1">
      <c r="A33" s="1" t="s">
        <v>66</v>
      </c>
      <c r="B33" s="2" t="s">
        <v>67</v>
      </c>
      <c r="C33" s="3">
        <v>67784.28</v>
      </c>
      <c r="D33" s="3">
        <v>664.18</v>
      </c>
      <c r="E33" s="4">
        <f t="shared" si="0"/>
        <v>9.7984370417447814E-3</v>
      </c>
      <c r="F33" s="4">
        <f>(D33/D6)</f>
        <v>3.6904818263023141E-3</v>
      </c>
      <c r="G33" s="3">
        <v>867.02</v>
      </c>
      <c r="H33" s="3">
        <v>425.82</v>
      </c>
      <c r="I33" s="4">
        <f t="shared" si="1"/>
        <v>0.49113053908791032</v>
      </c>
      <c r="J33" s="4">
        <f>(H33/H6)</f>
        <v>2.5424378505240946E-3</v>
      </c>
      <c r="K33" s="4">
        <f t="shared" si="2"/>
        <v>1.5597670377154664</v>
      </c>
      <c r="L33" s="4">
        <f t="shared" si="3"/>
        <v>-0.48133210204616556</v>
      </c>
    </row>
    <row r="34" spans="1:12" s="13" customFormat="1" ht="21" customHeight="1">
      <c r="A34" s="1" t="s">
        <v>68</v>
      </c>
      <c r="B34" s="2" t="s">
        <v>69</v>
      </c>
      <c r="C34" s="3">
        <v>9530.83</v>
      </c>
      <c r="D34" s="3">
        <v>2041.3</v>
      </c>
      <c r="E34" s="4">
        <f t="shared" si="0"/>
        <v>0.21417861823157058</v>
      </c>
      <c r="F34" s="4">
        <f>(D34/D6)</f>
        <v>1.1342377897604436E-2</v>
      </c>
      <c r="G34" s="3">
        <v>1291.71</v>
      </c>
      <c r="H34" s="3">
        <v>450.64</v>
      </c>
      <c r="I34" s="4">
        <f t="shared" si="1"/>
        <v>0.34887087658994664</v>
      </c>
      <c r="J34" s="4">
        <f>(H34/H6)</f>
        <v>2.6906302967455217E-3</v>
      </c>
      <c r="K34" s="4">
        <f t="shared" si="2"/>
        <v>4.5297798686312802</v>
      </c>
      <c r="L34" s="4">
        <f t="shared" si="3"/>
        <v>-0.13469225835837606</v>
      </c>
    </row>
    <row r="35" spans="1:12" s="13" customFormat="1" ht="21" customHeight="1">
      <c r="A35" s="1" t="s">
        <v>70</v>
      </c>
      <c r="B35" s="2" t="s">
        <v>71</v>
      </c>
      <c r="C35" s="3">
        <v>20935.990000000002</v>
      </c>
      <c r="D35" s="3">
        <v>5847.81</v>
      </c>
      <c r="E35" s="4">
        <f t="shared" si="0"/>
        <v>0.27931853234549692</v>
      </c>
      <c r="F35" s="4">
        <f>(D35/D6)</f>
        <v>3.2493053883990694E-2</v>
      </c>
      <c r="G35" s="3">
        <v>17526.560000000001</v>
      </c>
      <c r="H35" s="3">
        <v>5209.46</v>
      </c>
      <c r="I35" s="4">
        <f t="shared" si="1"/>
        <v>0.29723231484101842</v>
      </c>
      <c r="J35" s="4">
        <f>(H35/H6)</f>
        <v>3.1104054024684729E-2</v>
      </c>
      <c r="K35" s="4">
        <f t="shared" si="2"/>
        <v>1.1225366928625999</v>
      </c>
      <c r="L35" s="14">
        <f t="shared" si="3"/>
        <v>-1.7913782495521502E-2</v>
      </c>
    </row>
    <row r="36" spans="1:12" s="13" customFormat="1" ht="21" customHeight="1">
      <c r="A36" s="1" t="s">
        <v>72</v>
      </c>
      <c r="B36" s="2" t="s">
        <v>73</v>
      </c>
      <c r="C36" s="3">
        <v>732.8</v>
      </c>
      <c r="D36" s="3">
        <v>87.13</v>
      </c>
      <c r="E36" s="4">
        <f t="shared" si="0"/>
        <v>0.11890010917030568</v>
      </c>
      <c r="F36" s="4">
        <f>(D36/D6)</f>
        <v>4.8413333964545855E-4</v>
      </c>
      <c r="G36" s="3">
        <v>659.9</v>
      </c>
      <c r="H36" s="3">
        <v>84.03</v>
      </c>
      <c r="I36" s="4">
        <f t="shared" si="1"/>
        <v>0.12733747537505682</v>
      </c>
      <c r="J36" s="4">
        <f>(H36/H6)</f>
        <v>5.0171681128068123E-4</v>
      </c>
      <c r="K36" s="4">
        <f t="shared" si="2"/>
        <v>1.0368915863382124</v>
      </c>
      <c r="L36" s="14">
        <f t="shared" si="3"/>
        <v>-8.4373662047511483E-3</v>
      </c>
    </row>
    <row r="37" spans="1:12" s="13" customFormat="1" ht="21" customHeight="1">
      <c r="A37" s="5" t="s">
        <v>74</v>
      </c>
      <c r="B37" s="6" t="s">
        <v>75</v>
      </c>
      <c r="C37" s="7">
        <f>SUM(C38:C42)</f>
        <v>321539.44999999995</v>
      </c>
      <c r="D37" s="7">
        <f>SUM(D38:D42)</f>
        <v>103377.90999999999</v>
      </c>
      <c r="E37" s="8">
        <f t="shared" si="0"/>
        <v>0.32150925803972114</v>
      </c>
      <c r="F37" s="8">
        <f>(D37/D6)</f>
        <v>0.57441401140672144</v>
      </c>
      <c r="G37" s="7">
        <f>SUM(G38:G42)</f>
        <v>293901.85000000003</v>
      </c>
      <c r="H37" s="7">
        <f>SUM(H38:H42)</f>
        <v>94613.099999999991</v>
      </c>
      <c r="I37" s="8">
        <f t="shared" si="1"/>
        <v>0.32192073646355063</v>
      </c>
      <c r="J37" s="8">
        <f>(H37/H6)</f>
        <v>0.56490518668785217</v>
      </c>
      <c r="K37" s="8">
        <f t="shared" si="2"/>
        <v>1.0926384401314406</v>
      </c>
      <c r="L37" s="15">
        <f t="shared" si="3"/>
        <v>-4.1147842382949218E-4</v>
      </c>
    </row>
    <row r="38" spans="1:12" s="13" customFormat="1" ht="21" customHeight="1">
      <c r="A38" s="1" t="s">
        <v>76</v>
      </c>
      <c r="B38" s="2" t="s">
        <v>77</v>
      </c>
      <c r="C38" s="3">
        <v>100738.1</v>
      </c>
      <c r="D38" s="3">
        <v>34490.92</v>
      </c>
      <c r="E38" s="4">
        <f t="shared" ref="E38:E58" si="4">(D38/C38)</f>
        <v>0.34238207788314445</v>
      </c>
      <c r="F38" s="4">
        <f>(D38/D6)</f>
        <v>0.19164701350905933</v>
      </c>
      <c r="G38" s="3">
        <v>90043.1</v>
      </c>
      <c r="H38" s="3">
        <v>29009.8</v>
      </c>
      <c r="I38" s="4">
        <f t="shared" ref="I38:I57" si="5">(H38/G38)</f>
        <v>0.32217682420973953</v>
      </c>
      <c r="J38" s="4">
        <f>(H38/H6)</f>
        <v>0.17320842974997389</v>
      </c>
      <c r="K38" s="4">
        <f t="shared" ref="K38:K57" si="6">(D38/H38)</f>
        <v>1.1889402891436687</v>
      </c>
      <c r="L38" s="14">
        <f t="shared" ref="L38:L57" si="7">(E38-I38)</f>
        <v>2.0205253673404922E-2</v>
      </c>
    </row>
    <row r="39" spans="1:12" s="13" customFormat="1" ht="21" customHeight="1">
      <c r="A39" s="1" t="s">
        <v>78</v>
      </c>
      <c r="B39" s="2" t="s">
        <v>79</v>
      </c>
      <c r="C39" s="3">
        <v>174899.1</v>
      </c>
      <c r="D39" s="3">
        <v>54671.76</v>
      </c>
      <c r="E39" s="4">
        <f t="shared" si="4"/>
        <v>0.31259028777163517</v>
      </c>
      <c r="F39" s="4">
        <f>(D39/D6)</f>
        <v>0.30378080744973024</v>
      </c>
      <c r="G39" s="3">
        <v>156265.5</v>
      </c>
      <c r="H39" s="3">
        <v>51262.04</v>
      </c>
      <c r="I39" s="4">
        <f t="shared" si="5"/>
        <v>0.32804451398421275</v>
      </c>
      <c r="J39" s="4">
        <f>(H39/H6)</f>
        <v>0.30606958524982425</v>
      </c>
      <c r="K39" s="4">
        <f t="shared" si="6"/>
        <v>1.0665154956767231</v>
      </c>
      <c r="L39" s="14">
        <f t="shared" si="7"/>
        <v>-1.5454226212577582E-2</v>
      </c>
    </row>
    <row r="40" spans="1:12" s="13" customFormat="1" ht="21" customHeight="1">
      <c r="A40" s="1" t="s">
        <v>123</v>
      </c>
      <c r="B40" s="2">
        <v>703</v>
      </c>
      <c r="C40" s="3">
        <v>14092.6</v>
      </c>
      <c r="D40" s="3">
        <v>4824.62</v>
      </c>
      <c r="E40" s="4">
        <f t="shared" si="4"/>
        <v>0.34235130494018134</v>
      </c>
      <c r="F40" s="4"/>
      <c r="G40" s="3">
        <v>13675.82</v>
      </c>
      <c r="H40" s="3">
        <v>4377.67</v>
      </c>
      <c r="I40" s="4"/>
      <c r="J40" s="4"/>
      <c r="K40" s="4">
        <f t="shared" si="6"/>
        <v>1.1020976912375762</v>
      </c>
      <c r="L40" s="14"/>
    </row>
    <row r="41" spans="1:12" s="13" customFormat="1" ht="21" customHeight="1">
      <c r="A41" s="1" t="s">
        <v>80</v>
      </c>
      <c r="B41" s="2" t="s">
        <v>81</v>
      </c>
      <c r="C41" s="3">
        <v>8798.35</v>
      </c>
      <c r="D41" s="3">
        <v>2254.36</v>
      </c>
      <c r="E41" s="4">
        <f t="shared" si="4"/>
        <v>0.25622531497383033</v>
      </c>
      <c r="F41" s="4">
        <f>(D41/D6)</f>
        <v>1.2526234770608699E-2</v>
      </c>
      <c r="G41" s="3">
        <v>9759.5499999999993</v>
      </c>
      <c r="H41" s="3">
        <v>2741.87</v>
      </c>
      <c r="I41" s="4">
        <f t="shared" si="5"/>
        <v>0.28094225655896021</v>
      </c>
      <c r="J41" s="4">
        <f>(H41/H6)</f>
        <v>1.6370846999240289E-2</v>
      </c>
      <c r="K41" s="4">
        <f t="shared" si="6"/>
        <v>0.82219798896373653</v>
      </c>
      <c r="L41" s="4">
        <f t="shared" si="7"/>
        <v>-2.4716941585129881E-2</v>
      </c>
    </row>
    <row r="42" spans="1:12" s="13" customFormat="1" ht="21" customHeight="1">
      <c r="A42" s="1" t="s">
        <v>82</v>
      </c>
      <c r="B42" s="2" t="s">
        <v>83</v>
      </c>
      <c r="C42" s="3">
        <v>23011.3</v>
      </c>
      <c r="D42" s="3">
        <v>7136.25</v>
      </c>
      <c r="E42" s="4">
        <f t="shared" si="4"/>
        <v>0.31011937613259571</v>
      </c>
      <c r="F42" s="4">
        <f>(D42/D6)</f>
        <v>3.9652204120795405E-2</v>
      </c>
      <c r="G42" s="3">
        <v>24157.88</v>
      </c>
      <c r="H42" s="3">
        <v>7221.72</v>
      </c>
      <c r="I42" s="4">
        <f t="shared" si="5"/>
        <v>0.29893848301258225</v>
      </c>
      <c r="J42" s="4">
        <f>(H42/H6)</f>
        <v>4.3118628232320856E-2</v>
      </c>
      <c r="K42" s="4">
        <f t="shared" si="6"/>
        <v>0.98816486931091208</v>
      </c>
      <c r="L42" s="14">
        <f t="shared" si="7"/>
        <v>1.1180893120013469E-2</v>
      </c>
    </row>
    <row r="43" spans="1:12" s="13" customFormat="1" ht="21" customHeight="1">
      <c r="A43" s="5" t="s">
        <v>84</v>
      </c>
      <c r="B43" s="6" t="s">
        <v>85</v>
      </c>
      <c r="C43" s="7">
        <f>SUM(C44:C46)</f>
        <v>75174.34</v>
      </c>
      <c r="D43" s="7">
        <f>SUM(D44:D46)</f>
        <v>24721.14</v>
      </c>
      <c r="E43" s="8">
        <f t="shared" si="4"/>
        <v>0.32885077541086494</v>
      </c>
      <c r="F43" s="8">
        <f>(D43/D6)</f>
        <v>0.13736173611893643</v>
      </c>
      <c r="G43" s="7">
        <f>SUM(G44:G46)</f>
        <v>69494.350000000006</v>
      </c>
      <c r="H43" s="7">
        <f>SUM(H44:H46)</f>
        <v>26526.79</v>
      </c>
      <c r="I43" s="8">
        <f t="shared" si="5"/>
        <v>0.38171146287432001</v>
      </c>
      <c r="J43" s="8">
        <f>(H43/H6)</f>
        <v>0.1583831547341695</v>
      </c>
      <c r="K43" s="8">
        <f t="shared" si="6"/>
        <v>0.93193107797814956</v>
      </c>
      <c r="L43" s="15">
        <f t="shared" si="7"/>
        <v>-5.2860687463455069E-2</v>
      </c>
    </row>
    <row r="44" spans="1:12" s="13" customFormat="1" ht="21" customHeight="1">
      <c r="A44" s="1" t="s">
        <v>86</v>
      </c>
      <c r="B44" s="2" t="s">
        <v>87</v>
      </c>
      <c r="C44" s="3">
        <v>55035.74</v>
      </c>
      <c r="D44" s="3">
        <v>18819.28</v>
      </c>
      <c r="E44" s="4">
        <f t="shared" si="4"/>
        <v>0.34194652420408994</v>
      </c>
      <c r="F44" s="4">
        <f>(D44/D6)</f>
        <v>0.10456835620478577</v>
      </c>
      <c r="G44" s="3">
        <v>63788.35</v>
      </c>
      <c r="H44" s="3">
        <v>24749.040000000001</v>
      </c>
      <c r="I44" s="4">
        <f t="shared" si="5"/>
        <v>0.38798683458656635</v>
      </c>
      <c r="J44" s="4">
        <f>(H44/H6)</f>
        <v>0.1477687662865409</v>
      </c>
      <c r="K44" s="4">
        <f t="shared" si="6"/>
        <v>0.7604044439703519</v>
      </c>
      <c r="L44" s="14">
        <f t="shared" si="7"/>
        <v>-4.6040310382476413E-2</v>
      </c>
    </row>
    <row r="45" spans="1:12" s="13" customFormat="1" ht="21" customHeight="1">
      <c r="A45" s="1" t="s">
        <v>88</v>
      </c>
      <c r="B45" s="2" t="s">
        <v>89</v>
      </c>
      <c r="C45" s="3">
        <v>340.9</v>
      </c>
      <c r="D45" s="3">
        <v>109.9</v>
      </c>
      <c r="E45" s="4">
        <f t="shared" si="4"/>
        <v>0.32238193018480499</v>
      </c>
      <c r="F45" s="4">
        <f>(D45/D6)</f>
        <v>6.1065366724475951E-4</v>
      </c>
      <c r="G45" s="3">
        <v>423</v>
      </c>
      <c r="H45" s="3">
        <v>112.49</v>
      </c>
      <c r="I45" s="4">
        <f t="shared" si="5"/>
        <v>0.26593380614657208</v>
      </c>
      <c r="J45" s="4">
        <f>(H45/H6)</f>
        <v>6.7164255743143908E-4</v>
      </c>
      <c r="K45" s="4">
        <f t="shared" si="6"/>
        <v>0.97697573117610459</v>
      </c>
      <c r="L45" s="14">
        <f t="shared" si="7"/>
        <v>5.6448124038232905E-2</v>
      </c>
    </row>
    <row r="46" spans="1:12" s="13" customFormat="1" ht="21" customHeight="1">
      <c r="A46" s="1" t="s">
        <v>90</v>
      </c>
      <c r="B46" s="2" t="s">
        <v>91</v>
      </c>
      <c r="C46" s="3">
        <v>19797.7</v>
      </c>
      <c r="D46" s="3">
        <v>5791.96</v>
      </c>
      <c r="E46" s="4">
        <f t="shared" si="4"/>
        <v>0.29255721624229075</v>
      </c>
      <c r="F46" s="4">
        <f>(D46/D6)</f>
        <v>3.2182726246905886E-2</v>
      </c>
      <c r="G46" s="3">
        <v>5283</v>
      </c>
      <c r="H46" s="3">
        <v>1665.26</v>
      </c>
      <c r="I46" s="4">
        <f t="shared" si="5"/>
        <v>0.31521105432519403</v>
      </c>
      <c r="J46" s="4">
        <f>(H46/H6)</f>
        <v>9.9427458901971584E-3</v>
      </c>
      <c r="K46" s="4">
        <f t="shared" si="6"/>
        <v>3.478111526128052</v>
      </c>
      <c r="L46" s="14">
        <f t="shared" si="7"/>
        <v>-2.2653838082903277E-2</v>
      </c>
    </row>
    <row r="47" spans="1:12" s="13" customFormat="1" ht="21" customHeight="1">
      <c r="A47" s="5" t="s">
        <v>92</v>
      </c>
      <c r="B47" s="6" t="s">
        <v>93</v>
      </c>
      <c r="C47" s="7">
        <f>SUM(C48:C51)</f>
        <v>17373.489999999998</v>
      </c>
      <c r="D47" s="7">
        <f>SUM(D48:D51)</f>
        <v>2481.89</v>
      </c>
      <c r="E47" s="8">
        <f t="shared" si="4"/>
        <v>0.14285500495294845</v>
      </c>
      <c r="F47" s="8">
        <f>(D47/D6)</f>
        <v>1.3790493450392139E-2</v>
      </c>
      <c r="G47" s="7">
        <f>SUM(G48:G51)</f>
        <v>17605.580000000002</v>
      </c>
      <c r="H47" s="7">
        <f>SUM(H48:H51)</f>
        <v>2369.1400000000003</v>
      </c>
      <c r="I47" s="8">
        <f t="shared" si="5"/>
        <v>0.13456756323847327</v>
      </c>
      <c r="J47" s="8">
        <f>(H47/H6)</f>
        <v>1.4145392910597564E-2</v>
      </c>
      <c r="K47" s="8">
        <f t="shared" si="6"/>
        <v>1.0475911090100203</v>
      </c>
      <c r="L47" s="8">
        <f t="shared" si="7"/>
        <v>8.28744171447518E-3</v>
      </c>
    </row>
    <row r="48" spans="1:12" s="13" customFormat="1" ht="21" customHeight="1">
      <c r="A48" s="1" t="s">
        <v>94</v>
      </c>
      <c r="B48" s="2" t="s">
        <v>95</v>
      </c>
      <c r="C48" s="3">
        <v>4646</v>
      </c>
      <c r="D48" s="3">
        <v>1166.43</v>
      </c>
      <c r="E48" s="4">
        <f t="shared" si="4"/>
        <v>0.25106112785191564</v>
      </c>
      <c r="F48" s="4">
        <f>(D48/D6)</f>
        <v>6.4812079807489067E-3</v>
      </c>
      <c r="G48" s="3">
        <v>3446</v>
      </c>
      <c r="H48" s="3">
        <v>1102.5</v>
      </c>
      <c r="I48" s="4">
        <f t="shared" si="5"/>
        <v>0.31993615786419038</v>
      </c>
      <c r="J48" s="4">
        <f>(H48/H6)</f>
        <v>6.5826821901338933E-3</v>
      </c>
      <c r="K48" s="4">
        <f t="shared" si="6"/>
        <v>1.0579863945578232</v>
      </c>
      <c r="L48" s="4">
        <f t="shared" si="7"/>
        <v>-6.8875030012274741E-2</v>
      </c>
    </row>
    <row r="49" spans="1:12" s="13" customFormat="1" ht="21" customHeight="1">
      <c r="A49" s="1" t="s">
        <v>96</v>
      </c>
      <c r="B49" s="2" t="s">
        <v>97</v>
      </c>
      <c r="C49" s="3">
        <v>512.79999999999995</v>
      </c>
      <c r="D49" s="3">
        <v>118.78</v>
      </c>
      <c r="E49" s="4">
        <f t="shared" si="4"/>
        <v>0.23163026521060845</v>
      </c>
      <c r="F49" s="4">
        <f>(D49/D6)</f>
        <v>6.5999492807399939E-4</v>
      </c>
      <c r="G49" s="3">
        <v>2904.82</v>
      </c>
      <c r="H49" s="3">
        <v>124.18</v>
      </c>
      <c r="I49" s="4">
        <f t="shared" si="5"/>
        <v>4.2749636810542481E-2</v>
      </c>
      <c r="J49" s="4">
        <f>(H49/H6)</f>
        <v>7.4143988605063671E-4</v>
      </c>
      <c r="K49" s="4">
        <f t="shared" si="6"/>
        <v>0.95651473667257203</v>
      </c>
      <c r="L49" s="4">
        <f t="shared" si="7"/>
        <v>0.18888062840006598</v>
      </c>
    </row>
    <row r="50" spans="1:12" s="13" customFormat="1" ht="21" customHeight="1">
      <c r="A50" s="1" t="s">
        <v>98</v>
      </c>
      <c r="B50" s="2" t="s">
        <v>99</v>
      </c>
      <c r="C50" s="3">
        <v>11688.68</v>
      </c>
      <c r="D50" s="3">
        <v>1020.27</v>
      </c>
      <c r="E50" s="4">
        <f t="shared" si="4"/>
        <v>8.7287016155802019E-2</v>
      </c>
      <c r="F50" s="4">
        <f>(D50/D6)</f>
        <v>5.6690774984514171E-3</v>
      </c>
      <c r="G50" s="3">
        <v>10738.36</v>
      </c>
      <c r="H50" s="3">
        <v>935.2</v>
      </c>
      <c r="I50" s="4">
        <f t="shared" si="5"/>
        <v>8.7089648698683964E-2</v>
      </c>
      <c r="J50" s="4">
        <f>(H50/H6)</f>
        <v>5.5837862895357984E-3</v>
      </c>
      <c r="K50" s="4">
        <f t="shared" si="6"/>
        <v>1.090964499572284</v>
      </c>
      <c r="L50" s="14">
        <f t="shared" si="7"/>
        <v>1.9736745711805559E-4</v>
      </c>
    </row>
    <row r="51" spans="1:12" s="13" customFormat="1" ht="21" customHeight="1">
      <c r="A51" s="1" t="s">
        <v>100</v>
      </c>
      <c r="B51" s="2" t="s">
        <v>101</v>
      </c>
      <c r="C51" s="3">
        <v>526.01</v>
      </c>
      <c r="D51" s="3">
        <v>176.41</v>
      </c>
      <c r="E51" s="4">
        <f t="shared" si="4"/>
        <v>0.33537385220813293</v>
      </c>
      <c r="F51" s="4">
        <f>(D51/D6)</f>
        <v>9.8021304311781635E-4</v>
      </c>
      <c r="G51" s="3">
        <v>516.4</v>
      </c>
      <c r="H51" s="3">
        <v>207.26</v>
      </c>
      <c r="I51" s="4">
        <f t="shared" si="5"/>
        <v>0.40135553834237025</v>
      </c>
      <c r="J51" s="4">
        <f>(H51/H6)</f>
        <v>1.2374845448772341E-3</v>
      </c>
      <c r="K51" s="4">
        <f t="shared" si="6"/>
        <v>0.85115314098234107</v>
      </c>
      <c r="L51" s="14">
        <f t="shared" si="7"/>
        <v>-6.5981686134237327E-2</v>
      </c>
    </row>
    <row r="52" spans="1:12" s="13" customFormat="1" ht="21" customHeight="1">
      <c r="A52" s="5" t="s">
        <v>102</v>
      </c>
      <c r="B52" s="6" t="s">
        <v>103</v>
      </c>
      <c r="C52" s="7">
        <f>SUM(C53:C53)</f>
        <v>1787.25</v>
      </c>
      <c r="D52" s="7">
        <f>SUM(D53:D53)</f>
        <v>1056.74</v>
      </c>
      <c r="E52" s="8">
        <f t="shared" si="4"/>
        <v>0.59126591131626804</v>
      </c>
      <c r="F52" s="8">
        <f>(D52/D6)</f>
        <v>5.8717211676453792E-3</v>
      </c>
      <c r="G52" s="7">
        <f>SUM(G53:G53)</f>
        <v>3924.55</v>
      </c>
      <c r="H52" s="7">
        <f>SUM(H53:H53)</f>
        <v>1705.57</v>
      </c>
      <c r="I52" s="8">
        <f t="shared" si="5"/>
        <v>0.43458995298824066</v>
      </c>
      <c r="J52" s="8">
        <f>(H52/H6)</f>
        <v>1.0183424274854117E-2</v>
      </c>
      <c r="K52" s="8">
        <f t="shared" si="6"/>
        <v>0.61958172341211448</v>
      </c>
      <c r="L52" s="15">
        <f t="shared" si="7"/>
        <v>0.15667595832802739</v>
      </c>
    </row>
    <row r="53" spans="1:12" s="13" customFormat="1" ht="21" customHeight="1">
      <c r="A53" s="1" t="s">
        <v>104</v>
      </c>
      <c r="B53" s="2" t="s">
        <v>105</v>
      </c>
      <c r="C53" s="3">
        <v>1787.25</v>
      </c>
      <c r="D53" s="3">
        <v>1056.74</v>
      </c>
      <c r="E53" s="4">
        <f t="shared" si="4"/>
        <v>0.59126591131626804</v>
      </c>
      <c r="F53" s="4">
        <f>(D53/D6)</f>
        <v>5.8717211676453792E-3</v>
      </c>
      <c r="G53" s="3">
        <v>3924.55</v>
      </c>
      <c r="H53" s="3">
        <v>1705.57</v>
      </c>
      <c r="I53" s="4">
        <f t="shared" si="5"/>
        <v>0.43458995298824066</v>
      </c>
      <c r="J53" s="4">
        <f>(H53/H6)</f>
        <v>1.0183424274854117E-2</v>
      </c>
      <c r="K53" s="4">
        <f t="shared" si="6"/>
        <v>0.61958172341211448</v>
      </c>
      <c r="L53" s="4">
        <f t="shared" si="7"/>
        <v>0.15667595832802739</v>
      </c>
    </row>
    <row r="54" spans="1:12" s="13" customFormat="1" ht="21" customHeight="1">
      <c r="A54" s="5" t="s">
        <v>106</v>
      </c>
      <c r="B54" s="6" t="s">
        <v>107</v>
      </c>
      <c r="C54" s="7">
        <f>SUM(C55:C55)</f>
        <v>1798.66</v>
      </c>
      <c r="D54" s="7">
        <f>SUM(D55:D55)</f>
        <v>678.16</v>
      </c>
      <c r="E54" s="8">
        <f t="shared" si="4"/>
        <v>0.37703623808835462</v>
      </c>
      <c r="F54" s="8">
        <f>(D54/D6)</f>
        <v>3.7681609734186178E-3</v>
      </c>
      <c r="G54" s="7">
        <f>SUM(G55:G55)</f>
        <v>1735.13</v>
      </c>
      <c r="H54" s="7">
        <f>SUM(H55:H55)</f>
        <v>520.54</v>
      </c>
      <c r="I54" s="8">
        <f t="shared" si="5"/>
        <v>0.30000057632569316</v>
      </c>
      <c r="J54" s="8">
        <f>(H54/H6)</f>
        <v>3.107981303630201E-3</v>
      </c>
      <c r="K54" s="8">
        <f t="shared" si="6"/>
        <v>1.3028009374879932</v>
      </c>
      <c r="L54" s="15">
        <f t="shared" si="7"/>
        <v>7.7035661762661467E-2</v>
      </c>
    </row>
    <row r="55" spans="1:12" s="13" customFormat="1" ht="21" customHeight="1">
      <c r="A55" s="1" t="s">
        <v>108</v>
      </c>
      <c r="B55" s="2" t="s">
        <v>109</v>
      </c>
      <c r="C55" s="3">
        <v>1798.66</v>
      </c>
      <c r="D55" s="3">
        <v>678.16</v>
      </c>
      <c r="E55" s="4">
        <f t="shared" si="4"/>
        <v>0.37703623808835462</v>
      </c>
      <c r="F55" s="4">
        <f>(D55/D6)</f>
        <v>3.7681609734186178E-3</v>
      </c>
      <c r="G55" s="3">
        <v>1735.13</v>
      </c>
      <c r="H55" s="3">
        <v>520.54</v>
      </c>
      <c r="I55" s="4">
        <f t="shared" si="5"/>
        <v>0.30000057632569316</v>
      </c>
      <c r="J55" s="4">
        <f>(H55/H6)</f>
        <v>3.107981303630201E-3</v>
      </c>
      <c r="K55" s="4">
        <f t="shared" si="6"/>
        <v>1.3028009374879932</v>
      </c>
      <c r="L55" s="4">
        <f t="shared" si="7"/>
        <v>7.7035661762661467E-2</v>
      </c>
    </row>
    <row r="56" spans="1:12" s="13" customFormat="1" ht="41.1" customHeight="1">
      <c r="A56" s="5" t="s">
        <v>110</v>
      </c>
      <c r="B56" s="6" t="s">
        <v>111</v>
      </c>
      <c r="C56" s="7">
        <f>SUM(C57:C57)</f>
        <v>23.4</v>
      </c>
      <c r="D56" s="7">
        <f>SUM(D57:D57)</f>
        <v>5.97</v>
      </c>
      <c r="E56" s="8">
        <f t="shared" si="4"/>
        <v>0.25512820512820511</v>
      </c>
      <c r="F56" s="8">
        <f>(D56/D6)</f>
        <v>3.3171996300738983E-5</v>
      </c>
      <c r="G56" s="7">
        <f>SUM(G57:G57)</f>
        <v>26</v>
      </c>
      <c r="H56" s="7">
        <f>SUM(H57:H57)</f>
        <v>5.97</v>
      </c>
      <c r="I56" s="8">
        <f t="shared" si="5"/>
        <v>0.22961538461538461</v>
      </c>
      <c r="J56" s="8">
        <f>(H56/H6)</f>
        <v>3.5645000158820265E-5</v>
      </c>
      <c r="K56" s="8">
        <f t="shared" si="6"/>
        <v>1</v>
      </c>
      <c r="L56" s="8">
        <f t="shared" si="7"/>
        <v>2.55128205128205E-2</v>
      </c>
    </row>
    <row r="57" spans="1:12" s="13" customFormat="1" ht="21" customHeight="1">
      <c r="A57" s="1" t="s">
        <v>112</v>
      </c>
      <c r="B57" s="2" t="s">
        <v>113</v>
      </c>
      <c r="C57" s="3">
        <v>23.4</v>
      </c>
      <c r="D57" s="3">
        <v>5.97</v>
      </c>
      <c r="E57" s="4">
        <f t="shared" si="4"/>
        <v>0.25512820512820511</v>
      </c>
      <c r="F57" s="4">
        <f>(D57/D6)</f>
        <v>3.3171996300738983E-5</v>
      </c>
      <c r="G57" s="3">
        <v>26</v>
      </c>
      <c r="H57" s="3">
        <v>5.97</v>
      </c>
      <c r="I57" s="4">
        <f t="shared" si="5"/>
        <v>0.22961538461538461</v>
      </c>
      <c r="J57" s="4">
        <f>(H57/H6)</f>
        <v>3.5645000158820265E-5</v>
      </c>
      <c r="K57" s="4">
        <f t="shared" si="6"/>
        <v>1</v>
      </c>
      <c r="L57" s="4">
        <f t="shared" si="7"/>
        <v>2.55128205128205E-2</v>
      </c>
    </row>
    <row r="58" spans="1:12" s="13" customFormat="1" ht="60.95" customHeight="1">
      <c r="A58" s="5" t="s">
        <v>114</v>
      </c>
      <c r="B58" s="6" t="s">
        <v>115</v>
      </c>
      <c r="C58" s="7">
        <f>SUM(C59:C61)</f>
        <v>0</v>
      </c>
      <c r="D58" s="7">
        <f>SUM(D59:D61)</f>
        <v>0</v>
      </c>
      <c r="E58" s="8" t="e">
        <f t="shared" si="4"/>
        <v>#DIV/0!</v>
      </c>
      <c r="F58" s="8">
        <f>(D58/D8)</f>
        <v>0</v>
      </c>
      <c r="G58" s="7"/>
      <c r="H58" s="7"/>
      <c r="I58" s="8"/>
      <c r="J58" s="8"/>
      <c r="K58" s="8"/>
      <c r="L58" s="8"/>
    </row>
    <row r="59" spans="1:12" s="13" customFormat="1" ht="41.1" customHeight="1">
      <c r="A59" s="1" t="s">
        <v>116</v>
      </c>
      <c r="B59" s="2" t="s">
        <v>117</v>
      </c>
      <c r="C59" s="3"/>
      <c r="D59" s="3"/>
      <c r="E59" s="4"/>
      <c r="F59" s="4"/>
      <c r="G59" s="3"/>
      <c r="H59" s="3"/>
      <c r="I59" s="4"/>
      <c r="J59" s="4"/>
      <c r="K59" s="4"/>
      <c r="L59" s="4"/>
    </row>
    <row r="60" spans="1:12" s="13" customFormat="1" ht="21" customHeight="1">
      <c r="A60" s="1" t="s">
        <v>118</v>
      </c>
      <c r="B60" s="2" t="s">
        <v>119</v>
      </c>
      <c r="C60" s="3"/>
      <c r="D60" s="3"/>
      <c r="E60" s="4"/>
      <c r="F60" s="4"/>
      <c r="G60" s="3"/>
      <c r="H60" s="3"/>
      <c r="I60" s="4"/>
      <c r="J60" s="4"/>
      <c r="K60" s="4"/>
      <c r="L60" s="4"/>
    </row>
    <row r="61" spans="1:12" s="13" customFormat="1" ht="21" customHeight="1">
      <c r="A61" s="1" t="s">
        <v>120</v>
      </c>
      <c r="B61" s="2" t="s">
        <v>121</v>
      </c>
      <c r="C61" s="3"/>
      <c r="D61" s="3"/>
      <c r="E61" s="4"/>
      <c r="F61" s="4"/>
      <c r="G61" s="3">
        <v>74.2</v>
      </c>
      <c r="H61" s="3">
        <v>24.74</v>
      </c>
      <c r="I61" s="4"/>
      <c r="J61" s="4"/>
      <c r="K61" s="4"/>
      <c r="L61" s="4"/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2017-03-10T06:35:34Z</dcterms:created>
  <dcterms:modified xsi:type="dcterms:W3CDTF">2019-06-21T07:18:41Z</dcterms:modified>
</cp:coreProperties>
</file>