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K40" i="1"/>
  <c r="E40" l="1"/>
  <c r="H56"/>
  <c r="K56" s="1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E55"/>
  <c r="E53"/>
  <c r="E51"/>
  <c r="E50"/>
  <c r="E49"/>
  <c r="E48"/>
  <c r="E46"/>
  <c r="L46" s="1"/>
  <c r="E45"/>
  <c r="E44"/>
  <c r="E42"/>
  <c r="E41"/>
  <c r="E39"/>
  <c r="E38"/>
  <c r="E36"/>
  <c r="E35"/>
  <c r="E34"/>
  <c r="E33"/>
  <c r="E31"/>
  <c r="E30"/>
  <c r="L30" s="1"/>
  <c r="E29"/>
  <c r="E28"/>
  <c r="E27"/>
  <c r="L27" s="1"/>
  <c r="E26"/>
  <c r="L26" s="1"/>
  <c r="E25"/>
  <c r="E24"/>
  <c r="E22"/>
  <c r="E21"/>
  <c r="E20"/>
  <c r="E19"/>
  <c r="E17"/>
  <c r="E15"/>
  <c r="E14"/>
  <c r="E13"/>
  <c r="E12"/>
  <c r="E11"/>
  <c r="E10"/>
  <c r="E9"/>
  <c r="E8"/>
  <c r="I57"/>
  <c r="I55"/>
  <c r="I53"/>
  <c r="I51"/>
  <c r="I50"/>
  <c r="I49"/>
  <c r="I48"/>
  <c r="I46"/>
  <c r="I45"/>
  <c r="I44"/>
  <c r="I42"/>
  <c r="L42" s="1"/>
  <c r="I41"/>
  <c r="I39"/>
  <c r="I38"/>
  <c r="I36"/>
  <c r="I35"/>
  <c r="I34"/>
  <c r="I33"/>
  <c r="I31"/>
  <c r="I30"/>
  <c r="I29"/>
  <c r="I28"/>
  <c r="I27"/>
  <c r="I26"/>
  <c r="I25"/>
  <c r="I24"/>
  <c r="I22"/>
  <c r="L22" s="1"/>
  <c r="I21"/>
  <c r="I20"/>
  <c r="I19"/>
  <c r="I17"/>
  <c r="L17" s="1"/>
  <c r="I15"/>
  <c r="I14"/>
  <c r="I13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35" l="1"/>
  <c r="L13"/>
  <c r="L11"/>
  <c r="L25"/>
  <c r="L34"/>
  <c r="L45"/>
  <c r="L50"/>
  <c r="L57"/>
  <c r="L19"/>
  <c r="L21"/>
  <c r="L14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L6" s="1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</calcChain>
</file>

<file path=xl/sharedStrings.xml><?xml version="1.0" encoding="utf-8"?>
<sst xmlns="http://schemas.openxmlformats.org/spreadsheetml/2006/main" count="125" uniqueCount="125">
  <si>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</si>
  <si>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</si>
  <si>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</si>
  <si>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</si>
  <si>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</si>
  <si>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</si>
  <si>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</si>
  <si>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</si>
  <si>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</si>
  <si>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</si>
  <si>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</si>
  <si>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</si>
  <si>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</si>
  <si>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</si>
  <si>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</si>
  <si>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</si>
  <si>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</si>
  <si>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</si>
  <si>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</si>
  <si>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</si>
  <si>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</si>
  <si>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</si>
  <si>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</si>
  <si>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</si>
  <si>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</si>
  <si>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</si>
  <si>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</si>
  <si>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</si>
  <si>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</si>
  <si>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</si>
  <si>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</si>
  <si>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</si>
  <si>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</si>
  <si>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</si>
  <si>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</si>
  <si>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</si>
  <si>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</si>
  <si>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</si>
  <si>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</si>
  <si>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</si>
  <si>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</si>
  <si>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</si>
  <si>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</si>
  <si>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</si>
  <si>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</si>
  <si>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</si>
  <si>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</si>
  <si>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</si>
  <si>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</si>
  <si>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</si>
  <si>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</si>
  <si>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</si>
  <si>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</si>
  <si>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</si>
  <si>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</si>
  <si>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</si>
  <si>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</si>
  <si>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</si>
  <si>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</si>
  <si>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</si>
  <si>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</si>
  <si>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</si>
  <si>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</si>
  <si>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</si>
  <si>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</si>
  <si>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</si>
  <si>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</si>
  <si>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</si>
  <si>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</si>
  <si>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</si>
  <si>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</si>
  <si>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</si>
  <si>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</si>
  <si>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</si>
  <si>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</si>
  <si>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</si>
  <si>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</si>
  <si>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</si>
  <si>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</si>
  <si>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</si>
  <si>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</si>
  <si>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</si>
  <si>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</si>
  <si>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</si>
  <si>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</si>
  <si>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</si>
  <si>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</si>
  <si>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</si>
  <si>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</si>
  <si>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</si>
  <si>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</si>
  <si>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</si>
  <si>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</si>
  <si>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</si>
  <si>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</si>
  <si>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</si>
  <si>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</si>
  <si>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</si>
  <si>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</si>
  <si>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</si>
  <si>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</si>
  <si>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</si>
  <si>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</si>
  <si>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</si>
  <si>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</si>
  <si>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</si>
  <si>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</si>
  <si>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</si>
  <si>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</si>
  <si>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</si>
  <si>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</si>
  <si>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</si>
  <si>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</si>
  <si>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</si>
  <si>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</si>
  <si>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</si>
  <si>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</si>
  <si>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</si>
  <si>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</si>
  <si>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</si>
  <si>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</si>
  <si>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</si>
  <si>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</si>
  <si>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Информация об исполнении за январь-июль месяц 2019 года, 2018 года в разрезе разделов, подразделов классификации расходов</t>
  </si>
  <si>
    <t>за январь-июль месяц 2019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</si>
</sst>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D11" sqref="D11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 ht="12.75" customHeight="1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s="13" customFormat="1" ht="20.100000000000001" customHeight="1">
      <c r="A4" s="19" t="s">
        <v>0</v>
      </c>
      <c r="B4" s="20" t="s">
        <v>1</v>
      </c>
      <c r="C4" s="22" t="s">
        <v>124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650696.39000000013</v>
      </c>
      <c r="D6" s="3">
        <f>(D7+D16+D18+D23+D32+D37+D43+D47+D52+D56+D54)</f>
        <v>324693.09000000003</v>
      </c>
      <c r="E6" s="4">
        <f t="shared" ref="E6:E37" si="0">(D6/C6)</f>
        <v>0.49899322478183711</v>
      </c>
      <c r="F6" s="4">
        <v>1</v>
      </c>
      <c r="G6" s="3">
        <f>(G7+G16+G18+G23+G32+G37+G43+G47+G52+G56+G54)</f>
        <v>538516.17999999993</v>
      </c>
      <c r="H6" s="3">
        <f>(H7+H16+H18+H23+H32+H37+H43+H47+H52+H56+H54)</f>
        <v>312779.82</v>
      </c>
      <c r="I6" s="4">
        <f t="shared" ref="I6:I37" si="1">(H6/G6)</f>
        <v>0.580817868833579</v>
      </c>
      <c r="J6" s="4">
        <v>1</v>
      </c>
      <c r="K6" s="4">
        <f t="shared" ref="K6:K37" si="2">(D6/H6)</f>
        <v>1.0380883587694374</v>
      </c>
      <c r="L6" s="14">
        <f t="shared" ref="L6:L37" si="3">(E6-I6)</f>
        <v>-8.182464405174189E-2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75223.759999999995</v>
      </c>
      <c r="D7" s="7">
        <f>SUM(D8:D15)</f>
        <v>44262.65</v>
      </c>
      <c r="E7" s="8">
        <f t="shared" si="0"/>
        <v>0.58841315563061469</v>
      </c>
      <c r="F7" s="8">
        <f>(D7/D6)</f>
        <v>0.13632150286906319</v>
      </c>
      <c r="G7" s="7">
        <f>SUM(G8:G15)</f>
        <v>70274.91</v>
      </c>
      <c r="H7" s="7">
        <f>SUM(H8:H15)</f>
        <v>43252.57</v>
      </c>
      <c r="I7" s="8">
        <f t="shared" si="1"/>
        <v>0.61547670427468348</v>
      </c>
      <c r="J7" s="8">
        <f>(H7/H6)</f>
        <v>0.13828440082867238</v>
      </c>
      <c r="K7" s="8">
        <f t="shared" si="2"/>
        <v>1.0233530631821417</v>
      </c>
      <c r="L7" s="15">
        <f t="shared" si="3"/>
        <v>-2.7063548644068791E-2</v>
      </c>
    </row>
    <row r="8" spans="1:15" s="13" customFormat="1" ht="41.1" customHeight="1">
      <c r="A8" s="1" t="s">
        <v>16</v>
      </c>
      <c r="B8" s="2" t="s">
        <v>17</v>
      </c>
      <c r="C8" s="3">
        <v>6399.59</v>
      </c>
      <c r="D8" s="3">
        <v>3618.31</v>
      </c>
      <c r="E8" s="4">
        <f t="shared" si="0"/>
        <v>0.56539715825545067</v>
      </c>
      <c r="F8" s="4">
        <f>(D8/D6)</f>
        <v>1.1143785043285028E-2</v>
      </c>
      <c r="G8" s="3">
        <v>5865.2</v>
      </c>
      <c r="H8" s="3">
        <v>3613.4</v>
      </c>
      <c r="I8" s="4">
        <f t="shared" si="1"/>
        <v>0.61607447316374553</v>
      </c>
      <c r="J8" s="4">
        <f>(H8/H6)</f>
        <v>1.1552535582378684E-2</v>
      </c>
      <c r="K8" s="4">
        <f t="shared" si="2"/>
        <v>1.0013588310178778</v>
      </c>
      <c r="L8" s="14">
        <f t="shared" si="3"/>
        <v>-5.0677314908294857E-2</v>
      </c>
    </row>
    <row r="9" spans="1:15" s="13" customFormat="1" ht="60.95" customHeight="1">
      <c r="A9" s="1" t="s">
        <v>18</v>
      </c>
      <c r="B9" s="2" t="s">
        <v>19</v>
      </c>
      <c r="C9" s="3">
        <v>1010.9</v>
      </c>
      <c r="D9" s="3">
        <v>610.89</v>
      </c>
      <c r="E9" s="4">
        <f t="shared" si="0"/>
        <v>0.60430309625086553</v>
      </c>
      <c r="F9" s="4">
        <f>(D9/D6)</f>
        <v>1.8814382529668246E-3</v>
      </c>
      <c r="G9" s="3">
        <v>896.1</v>
      </c>
      <c r="H9" s="3">
        <v>597.6</v>
      </c>
      <c r="I9" s="4">
        <f t="shared" si="1"/>
        <v>0.66688985604285234</v>
      </c>
      <c r="J9" s="4">
        <f>(H9/H6)</f>
        <v>1.9106091946724697E-3</v>
      </c>
      <c r="K9" s="4">
        <f t="shared" si="2"/>
        <v>1.0222389558232932</v>
      </c>
      <c r="L9" s="14">
        <f t="shared" si="3"/>
        <v>-6.2586759791986801E-2</v>
      </c>
    </row>
    <row r="10" spans="1:15" s="13" customFormat="1" ht="60.95" customHeight="1">
      <c r="A10" s="1" t="s">
        <v>20</v>
      </c>
      <c r="B10" s="2" t="s">
        <v>21</v>
      </c>
      <c r="C10" s="3">
        <v>29077.41</v>
      </c>
      <c r="D10" s="3">
        <v>17952.38</v>
      </c>
      <c r="E10" s="4">
        <f t="shared" si="0"/>
        <v>0.61739955518734302</v>
      </c>
      <c r="F10" s="4">
        <f>(D10/D6)</f>
        <v>5.5290305069319458E-2</v>
      </c>
      <c r="G10" s="3">
        <v>26861.08</v>
      </c>
      <c r="H10" s="3">
        <v>17481.189999999999</v>
      </c>
      <c r="I10" s="4">
        <f t="shared" si="1"/>
        <v>0.65079996783450245</v>
      </c>
      <c r="J10" s="4">
        <f>(H10/H6)</f>
        <v>5.5889762964886923E-2</v>
      </c>
      <c r="K10" s="4">
        <f t="shared" si="2"/>
        <v>1.026954114679836</v>
      </c>
      <c r="L10" s="14">
        <f t="shared" si="3"/>
        <v>-3.3400412647159428E-2</v>
      </c>
    </row>
    <row r="11" spans="1:15" s="13" customFormat="1" ht="21" customHeight="1">
      <c r="A11" s="1" t="s">
        <v>22</v>
      </c>
      <c r="B11" s="2" t="s">
        <v>23</v>
      </c>
      <c r="C11" s="3">
        <v>10</v>
      </c>
      <c r="D11" s="3"/>
      <c r="E11" s="4">
        <f t="shared" si="0"/>
        <v>0</v>
      </c>
      <c r="F11" s="4">
        <f>(D11/D6)</f>
        <v>0</v>
      </c>
      <c r="G11" s="3">
        <v>63.15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9843.2999999999993</v>
      </c>
      <c r="D12" s="3">
        <v>5201.49</v>
      </c>
      <c r="E12" s="4">
        <f t="shared" si="0"/>
        <v>0.52842949011002405</v>
      </c>
      <c r="F12" s="4">
        <f>(D12/D6)</f>
        <v>1.6019712646179195E-2</v>
      </c>
      <c r="G12" s="3">
        <v>8477.85</v>
      </c>
      <c r="H12" s="3">
        <v>5454.56</v>
      </c>
      <c r="I12" s="4">
        <f t="shared" si="1"/>
        <v>0.64338953862123061</v>
      </c>
      <c r="J12" s="4">
        <f>(H12/H6)</f>
        <v>1.7438976721707942E-2</v>
      </c>
      <c r="K12" s="4">
        <f t="shared" si="2"/>
        <v>0.95360395705611445</v>
      </c>
      <c r="L12" s="14">
        <f t="shared" si="3"/>
        <v>-0.11496004851120656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/>
      <c r="H13" s="3"/>
      <c r="I13" s="4" t="e">
        <f t="shared" si="1"/>
        <v>#DIV/0!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471.8</v>
      </c>
      <c r="D14" s="3"/>
      <c r="E14" s="4">
        <f t="shared" si="0"/>
        <v>0</v>
      </c>
      <c r="F14" s="4">
        <f>(D14/D6)</f>
        <v>0</v>
      </c>
      <c r="G14" s="3">
        <v>333.77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28410.76</v>
      </c>
      <c r="D15" s="3">
        <v>16879.580000000002</v>
      </c>
      <c r="E15" s="4">
        <f t="shared" si="0"/>
        <v>0.59412630989104143</v>
      </c>
      <c r="F15" s="4">
        <f>(D15/D6)</f>
        <v>5.1986261857312699E-2</v>
      </c>
      <c r="G15" s="3">
        <v>27777.759999999998</v>
      </c>
      <c r="H15" s="3">
        <v>16105.82</v>
      </c>
      <c r="I15" s="4">
        <f t="shared" si="1"/>
        <v>0.57980989107833036</v>
      </c>
      <c r="J15" s="4">
        <f>(H15/H6)</f>
        <v>5.1492516365026358E-2</v>
      </c>
      <c r="K15" s="4">
        <f t="shared" si="2"/>
        <v>1.0480422604996207</v>
      </c>
      <c r="L15" s="14">
        <f t="shared" si="3"/>
        <v>1.4316418812711063E-2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1076.8</v>
      </c>
      <c r="D16" s="7">
        <f>SUM(D17:D17)</f>
        <v>487.81</v>
      </c>
      <c r="E16" s="8">
        <f t="shared" si="0"/>
        <v>0.45301820208023774</v>
      </c>
      <c r="F16" s="8">
        <f>(D16/D6)</f>
        <v>1.5023725943782787E-3</v>
      </c>
      <c r="G16" s="7">
        <f>SUM(G17:G17)</f>
        <v>1001.7</v>
      </c>
      <c r="H16" s="7">
        <f>SUM(H17:H17)</f>
        <v>474.44</v>
      </c>
      <c r="I16" s="8">
        <f t="shared" si="1"/>
        <v>0.4736348208046321</v>
      </c>
      <c r="J16" s="8">
        <f>(H16/H6)</f>
        <v>1.5168497763059011E-3</v>
      </c>
      <c r="K16" s="8">
        <f t="shared" si="2"/>
        <v>1.0281805918556615</v>
      </c>
      <c r="L16" s="8">
        <f t="shared" si="3"/>
        <v>-2.0616618724394353E-2</v>
      </c>
    </row>
    <row r="17" spans="1:12" s="13" customFormat="1" ht="21" customHeight="1">
      <c r="A17" s="1" t="s">
        <v>34</v>
      </c>
      <c r="B17" s="2" t="s">
        <v>35</v>
      </c>
      <c r="C17" s="3">
        <v>1076.8</v>
      </c>
      <c r="D17" s="3">
        <v>487.81</v>
      </c>
      <c r="E17" s="4">
        <f t="shared" si="0"/>
        <v>0.45301820208023774</v>
      </c>
      <c r="F17" s="4">
        <f>(D17/D6)</f>
        <v>1.5023725943782787E-3</v>
      </c>
      <c r="G17" s="3">
        <v>1001.7</v>
      </c>
      <c r="H17" s="3">
        <v>474.44</v>
      </c>
      <c r="I17" s="4">
        <f t="shared" si="1"/>
        <v>0.4736348208046321</v>
      </c>
      <c r="J17" s="4">
        <f>(H17/H6)</f>
        <v>1.5168497763059011E-3</v>
      </c>
      <c r="K17" s="4">
        <f t="shared" si="2"/>
        <v>1.0281805918556615</v>
      </c>
      <c r="L17" s="4">
        <f t="shared" si="3"/>
        <v>-2.0616618724394353E-2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9583.43</v>
      </c>
      <c r="D18" s="7">
        <f>SUM(D19:D22)</f>
        <v>5388.98</v>
      </c>
      <c r="E18" s="8">
        <f t="shared" si="0"/>
        <v>0.56232267570170591</v>
      </c>
      <c r="F18" s="8">
        <f>(D18/D6)</f>
        <v>1.6597150250410315E-2</v>
      </c>
      <c r="G18" s="7">
        <f>SUM(G19:G22)</f>
        <v>9000.84</v>
      </c>
      <c r="H18" s="7">
        <f>SUM(H19:H22)</f>
        <v>4543.76</v>
      </c>
      <c r="I18" s="8">
        <f t="shared" si="1"/>
        <v>0.50481510614564862</v>
      </c>
      <c r="J18" s="8">
        <f>(H18/H6)</f>
        <v>1.4527024153923996E-2</v>
      </c>
      <c r="K18" s="8">
        <f t="shared" si="2"/>
        <v>1.1860177474162366</v>
      </c>
      <c r="L18" s="15">
        <f t="shared" si="3"/>
        <v>5.7507569556057292E-2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4723.05</v>
      </c>
      <c r="D20" s="3">
        <v>2734.94</v>
      </c>
      <c r="E20" s="4">
        <f t="shared" si="0"/>
        <v>0.57906225849821613</v>
      </c>
      <c r="F20" s="4">
        <f>(D20/D6)</f>
        <v>8.4231543085810656E-3</v>
      </c>
      <c r="G20" s="3">
        <v>4727.87</v>
      </c>
      <c r="H20" s="3">
        <v>2354.9299999999998</v>
      </c>
      <c r="I20" s="4">
        <f t="shared" si="1"/>
        <v>0.49809533680071572</v>
      </c>
      <c r="J20" s="4">
        <f>(H20/H6)</f>
        <v>7.5290343219712825E-3</v>
      </c>
      <c r="K20" s="4">
        <f t="shared" si="2"/>
        <v>1.1613678538215575</v>
      </c>
      <c r="L20" s="14">
        <f t="shared" si="3"/>
        <v>8.0966921697500416E-2</v>
      </c>
    </row>
    <row r="21" spans="1:12" s="13" customFormat="1" ht="21" customHeight="1">
      <c r="A21" s="1" t="s">
        <v>40</v>
      </c>
      <c r="B21" s="2" t="s">
        <v>41</v>
      </c>
      <c r="C21" s="3">
        <v>4860.38</v>
      </c>
      <c r="D21" s="3">
        <v>2654.04</v>
      </c>
      <c r="E21" s="4">
        <f t="shared" si="0"/>
        <v>0.54605606969002418</v>
      </c>
      <c r="F21" s="4">
        <f>(D21/D6)</f>
        <v>8.1739959418292516E-3</v>
      </c>
      <c r="G21" s="3">
        <v>4136.08</v>
      </c>
      <c r="H21" s="3">
        <v>2051.94</v>
      </c>
      <c r="I21" s="4">
        <f t="shared" si="1"/>
        <v>0.49610742538829039</v>
      </c>
      <c r="J21" s="4">
        <f>(H21/H6)</f>
        <v>6.5603337197393365E-3</v>
      </c>
      <c r="K21" s="4">
        <f t="shared" si="2"/>
        <v>1.2934296324453931</v>
      </c>
      <c r="L21" s="4">
        <f t="shared" si="3"/>
        <v>4.9948644301733791E-2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>
        <v>136.88999999999999</v>
      </c>
      <c r="H22" s="3">
        <v>136.88999999999999</v>
      </c>
      <c r="I22" s="4">
        <f t="shared" si="1"/>
        <v>1</v>
      </c>
      <c r="J22" s="4">
        <f>(H22/H6)</f>
        <v>4.376561122133774E-4</v>
      </c>
      <c r="K22" s="4">
        <f t="shared" si="2"/>
        <v>0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38464.439999999995</v>
      </c>
      <c r="D23" s="7">
        <f>SUM(D24:D31)</f>
        <v>18022.25</v>
      </c>
      <c r="E23" s="8">
        <f t="shared" si="0"/>
        <v>0.46854315310452987</v>
      </c>
      <c r="F23" s="8">
        <f>(D23/D6)</f>
        <v>5.5505492894844168E-2</v>
      </c>
      <c r="G23" s="7">
        <f>SUM(G24:G31)</f>
        <v>34258.810000000005</v>
      </c>
      <c r="H23" s="7">
        <f>SUM(H24:H31)</f>
        <v>12761.199999999999</v>
      </c>
      <c r="I23" s="8">
        <f t="shared" si="1"/>
        <v>0.37249396578573502</v>
      </c>
      <c r="J23" s="8">
        <f>(H23/H6)</f>
        <v>4.079930732104136E-2</v>
      </c>
      <c r="K23" s="8">
        <f t="shared" si="2"/>
        <v>1.4122692223301885</v>
      </c>
      <c r="L23" s="15">
        <f t="shared" si="3"/>
        <v>9.604918731879486E-2</v>
      </c>
    </row>
    <row r="24" spans="1:12" s="13" customFormat="1" ht="21" customHeight="1">
      <c r="A24" s="1" t="s">
        <v>46</v>
      </c>
      <c r="B24" s="2" t="s">
        <v>47</v>
      </c>
      <c r="C24" s="3">
        <v>528.72</v>
      </c>
      <c r="D24" s="3">
        <v>415.79</v>
      </c>
      <c r="E24" s="4">
        <f t="shared" si="0"/>
        <v>0.78640868512634288</v>
      </c>
      <c r="F24" s="4">
        <f>(D24/D6)</f>
        <v>1.2805631311710391E-3</v>
      </c>
      <c r="G24" s="3">
        <v>355.6</v>
      </c>
      <c r="H24" s="3">
        <v>287.75</v>
      </c>
      <c r="I24" s="4">
        <f t="shared" si="1"/>
        <v>0.80919572553430819</v>
      </c>
      <c r="J24" s="4">
        <f>(H24/H6)</f>
        <v>9.1997623120315111E-4</v>
      </c>
      <c r="K24" s="4">
        <f t="shared" si="2"/>
        <v>1.4449695916594267</v>
      </c>
      <c r="L24" s="14">
        <f t="shared" si="3"/>
        <v>-2.2787040407965309E-2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10236.84</v>
      </c>
      <c r="D26" s="3">
        <v>5906.54</v>
      </c>
      <c r="E26" s="4">
        <f t="shared" si="0"/>
        <v>0.57698860195138346</v>
      </c>
      <c r="F26" s="4">
        <f>(D26/D6)</f>
        <v>1.8191147831325881E-2</v>
      </c>
      <c r="G26" s="3">
        <v>7204.5</v>
      </c>
      <c r="H26" s="3">
        <v>4195.83</v>
      </c>
      <c r="I26" s="4">
        <f t="shared" si="1"/>
        <v>0.58239017280866123</v>
      </c>
      <c r="J26" s="4">
        <f>(H26/H6)</f>
        <v>1.3414644205626821E-2</v>
      </c>
      <c r="K26" s="4">
        <f t="shared" si="2"/>
        <v>1.4077167092089051</v>
      </c>
      <c r="L26" s="14">
        <f t="shared" si="3"/>
        <v>-5.401570857277771E-3</v>
      </c>
    </row>
    <row r="27" spans="1:12" s="13" customFormat="1" ht="21" customHeight="1">
      <c r="A27" s="1" t="s">
        <v>52</v>
      </c>
      <c r="B27" s="2" t="s">
        <v>53</v>
      </c>
      <c r="C27" s="3">
        <v>50</v>
      </c>
      <c r="D27" s="3">
        <v>50</v>
      </c>
      <c r="E27" s="4">
        <f t="shared" si="0"/>
        <v>1</v>
      </c>
      <c r="F27" s="4">
        <f>(D27/D6)</f>
        <v>1.5399157401224645E-4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52.6</v>
      </c>
      <c r="D28" s="3">
        <v>52.6</v>
      </c>
      <c r="E28" s="4">
        <f t="shared" si="0"/>
        <v>1</v>
      </c>
      <c r="F28" s="4">
        <f>(D28/D6)</f>
        <v>1.6199913586088327E-4</v>
      </c>
      <c r="G28" s="3">
        <v>326.5</v>
      </c>
      <c r="H28" s="3">
        <v>285.62</v>
      </c>
      <c r="I28" s="4">
        <f t="shared" si="1"/>
        <v>0.8747932618683002</v>
      </c>
      <c r="J28" s="4">
        <f>(H28/H6)</f>
        <v>9.1316632895306355E-4</v>
      </c>
      <c r="K28" s="4">
        <f t="shared" si="2"/>
        <v>0.1841607730551082</v>
      </c>
      <c r="L28" s="14">
        <f t="shared" si="3"/>
        <v>0.1252067381316998</v>
      </c>
    </row>
    <row r="29" spans="1:12" s="13" customFormat="1" ht="21" customHeight="1">
      <c r="A29" s="1" t="s">
        <v>56</v>
      </c>
      <c r="B29" s="2" t="s">
        <v>57</v>
      </c>
      <c r="C29" s="3">
        <v>18055.509999999998</v>
      </c>
      <c r="D29" s="3">
        <v>6849.74</v>
      </c>
      <c r="E29" s="4">
        <f t="shared" si="0"/>
        <v>0.37937117256726621</v>
      </c>
      <c r="F29" s="4">
        <f>(D29/D6)</f>
        <v>2.1096044883492898E-2</v>
      </c>
      <c r="G29" s="3">
        <v>19164.77</v>
      </c>
      <c r="H29" s="3">
        <v>4202.6499999999996</v>
      </c>
      <c r="I29" s="4">
        <f t="shared" si="1"/>
        <v>0.21929039586699969</v>
      </c>
      <c r="J29" s="4">
        <f>(H29/H6)</f>
        <v>1.3436448681375926E-2</v>
      </c>
      <c r="K29" s="4">
        <f t="shared" si="2"/>
        <v>1.629862110811036</v>
      </c>
      <c r="L29" s="4">
        <f t="shared" si="3"/>
        <v>0.16008077670026652</v>
      </c>
    </row>
    <row r="30" spans="1:12" s="13" customFormat="1" ht="21" customHeight="1">
      <c r="A30" s="1" t="s">
        <v>58</v>
      </c>
      <c r="B30" s="2" t="s">
        <v>59</v>
      </c>
      <c r="C30" s="3">
        <v>2898.37</v>
      </c>
      <c r="D30" s="3">
        <v>1382.92</v>
      </c>
      <c r="E30" s="4">
        <f t="shared" si="0"/>
        <v>0.47713714950127145</v>
      </c>
      <c r="F30" s="4">
        <f>(D30/D6)</f>
        <v>4.2591605506603174E-3</v>
      </c>
      <c r="G30" s="3">
        <v>933.3</v>
      </c>
      <c r="H30" s="3">
        <v>601.16999999999996</v>
      </c>
      <c r="I30" s="4">
        <f t="shared" si="1"/>
        <v>0.64413371906139505</v>
      </c>
      <c r="J30" s="4">
        <f>(H30/H6)</f>
        <v>1.9220229745000811E-3</v>
      </c>
      <c r="K30" s="4">
        <f t="shared" si="2"/>
        <v>2.3003809238651298</v>
      </c>
      <c r="L30" s="4">
        <f t="shared" si="3"/>
        <v>-0.1669965695601236</v>
      </c>
    </row>
    <row r="31" spans="1:12" s="13" customFormat="1" ht="21" customHeight="1">
      <c r="A31" s="1" t="s">
        <v>60</v>
      </c>
      <c r="B31" s="2" t="s">
        <v>61</v>
      </c>
      <c r="C31" s="3">
        <v>6642.4</v>
      </c>
      <c r="D31" s="3">
        <v>3364.66</v>
      </c>
      <c r="E31" s="4">
        <f t="shared" si="0"/>
        <v>0.50654281584969285</v>
      </c>
      <c r="F31" s="4">
        <f>(D31/D6)</f>
        <v>1.0362585788320902E-2</v>
      </c>
      <c r="G31" s="3">
        <v>6274.14</v>
      </c>
      <c r="H31" s="3">
        <v>3188.18</v>
      </c>
      <c r="I31" s="4">
        <f t="shared" si="1"/>
        <v>0.50814613636291184</v>
      </c>
      <c r="J31" s="4">
        <f>(H31/H6)</f>
        <v>1.0193048899382318E-2</v>
      </c>
      <c r="K31" s="4">
        <f t="shared" si="2"/>
        <v>1.0553544655571518</v>
      </c>
      <c r="L31" s="4">
        <f t="shared" si="3"/>
        <v>-1.6033205132189865E-3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103261.44</v>
      </c>
      <c r="D32" s="7">
        <f>SUM(D33:D36)</f>
        <v>15106.890000000001</v>
      </c>
      <c r="E32" s="8">
        <f t="shared" si="0"/>
        <v>0.14629749497973302</v>
      </c>
      <c r="F32" s="8">
        <f>(D32/D6)</f>
        <v>4.6526675390597315E-2</v>
      </c>
      <c r="G32" s="7">
        <f>SUM(G33:G36)</f>
        <v>31687.489999999998</v>
      </c>
      <c r="H32" s="7">
        <f>SUM(H33:H36)</f>
        <v>9689.15</v>
      </c>
      <c r="I32" s="8">
        <f t="shared" si="1"/>
        <v>0.30577208860657629</v>
      </c>
      <c r="J32" s="8">
        <f>(H32/H6)</f>
        <v>3.0977541965463117E-2</v>
      </c>
      <c r="K32" s="8">
        <f t="shared" si="2"/>
        <v>1.5591553438640131</v>
      </c>
      <c r="L32" s="8">
        <f t="shared" si="3"/>
        <v>-0.15947459362684327</v>
      </c>
    </row>
    <row r="33" spans="1:12" s="13" customFormat="1" ht="21" customHeight="1">
      <c r="A33" s="1" t="s">
        <v>64</v>
      </c>
      <c r="B33" s="2" t="s">
        <v>65</v>
      </c>
      <c r="C33" s="3">
        <v>68097.05</v>
      </c>
      <c r="D33" s="3">
        <v>1399.94</v>
      </c>
      <c r="E33" s="4">
        <f t="shared" si="0"/>
        <v>2.055801242491415E-2</v>
      </c>
      <c r="F33" s="4">
        <f>(D33/D6)</f>
        <v>4.3115792824540856E-3</v>
      </c>
      <c r="G33" s="3">
        <v>1774.09</v>
      </c>
      <c r="H33" s="3">
        <v>537.27</v>
      </c>
      <c r="I33" s="4">
        <f t="shared" si="1"/>
        <v>0.30284258408536208</v>
      </c>
      <c r="J33" s="4">
        <f>(H33/H6)</f>
        <v>1.7177259069974526E-3</v>
      </c>
      <c r="K33" s="4">
        <f t="shared" si="2"/>
        <v>2.6056545126286599</v>
      </c>
      <c r="L33" s="4">
        <f t="shared" si="3"/>
        <v>-0.2822845716604479</v>
      </c>
    </row>
    <row r="34" spans="1:12" s="13" customFormat="1" ht="21" customHeight="1">
      <c r="A34" s="1" t="s">
        <v>66</v>
      </c>
      <c r="B34" s="2" t="s">
        <v>67</v>
      </c>
      <c r="C34" s="3">
        <v>9893.7000000000007</v>
      </c>
      <c r="D34" s="3">
        <v>4403.75</v>
      </c>
      <c r="E34" s="4">
        <f t="shared" si="0"/>
        <v>0.44510648190262486</v>
      </c>
      <c r="F34" s="4">
        <f>(D34/D6)</f>
        <v>1.3562807881128605E-2</v>
      </c>
      <c r="G34" s="3">
        <v>8423.83</v>
      </c>
      <c r="H34" s="3">
        <v>1027.1400000000001</v>
      </c>
      <c r="I34" s="4">
        <f t="shared" si="1"/>
        <v>0.12193266008454588</v>
      </c>
      <c r="J34" s="4">
        <f>(H34/H6)</f>
        <v>3.2839075104014064E-3</v>
      </c>
      <c r="K34" s="4">
        <f t="shared" si="2"/>
        <v>4.287390229180053</v>
      </c>
      <c r="L34" s="4">
        <f t="shared" si="3"/>
        <v>0.32317382181807897</v>
      </c>
    </row>
    <row r="35" spans="1:12" s="13" customFormat="1" ht="21" customHeight="1">
      <c r="A35" s="1" t="s">
        <v>68</v>
      </c>
      <c r="B35" s="2" t="s">
        <v>69</v>
      </c>
      <c r="C35" s="3">
        <v>24535.89</v>
      </c>
      <c r="D35" s="3">
        <v>9146.26</v>
      </c>
      <c r="E35" s="4">
        <f t="shared" si="0"/>
        <v>0.37277066370936618</v>
      </c>
      <c r="F35" s="4">
        <f>(D35/D6)</f>
        <v>2.8168939474504984E-2</v>
      </c>
      <c r="G35" s="3">
        <v>20829.669999999998</v>
      </c>
      <c r="H35" s="3">
        <v>7987.03</v>
      </c>
      <c r="I35" s="4">
        <f t="shared" si="1"/>
        <v>0.38344486494505198</v>
      </c>
      <c r="J35" s="4">
        <f>(H35/H6)</f>
        <v>2.5535630783341454E-2</v>
      </c>
      <c r="K35" s="4">
        <f t="shared" si="2"/>
        <v>1.1451390566956678</v>
      </c>
      <c r="L35" s="14">
        <f t="shared" si="3"/>
        <v>-1.0674201235685798E-2</v>
      </c>
    </row>
    <row r="36" spans="1:12" s="13" customFormat="1" ht="21" customHeight="1">
      <c r="A36" s="1" t="s">
        <v>70</v>
      </c>
      <c r="B36" s="2" t="s">
        <v>71</v>
      </c>
      <c r="C36" s="3">
        <v>734.8</v>
      </c>
      <c r="D36" s="3">
        <v>156.94</v>
      </c>
      <c r="E36" s="4">
        <f t="shared" si="0"/>
        <v>0.21358192705498097</v>
      </c>
      <c r="F36" s="4">
        <f>(D36/D6)</f>
        <v>4.8334875250963911E-4</v>
      </c>
      <c r="G36" s="3">
        <v>659.9</v>
      </c>
      <c r="H36" s="3">
        <v>137.71</v>
      </c>
      <c r="I36" s="4">
        <f t="shared" si="1"/>
        <v>0.20868313380815276</v>
      </c>
      <c r="J36" s="4">
        <f>(H36/H6)</f>
        <v>4.4027776472280086E-4</v>
      </c>
      <c r="K36" s="4">
        <f t="shared" si="2"/>
        <v>1.1396412751434173</v>
      </c>
      <c r="L36" s="14">
        <f t="shared" si="3"/>
        <v>4.8987932468282092E-3</v>
      </c>
    </row>
    <row r="37" spans="1:12" s="13" customFormat="1" ht="21" customHeight="1">
      <c r="A37" s="5" t="s">
        <v>72</v>
      </c>
      <c r="B37" s="6" t="s">
        <v>73</v>
      </c>
      <c r="C37" s="7">
        <f>SUM(C38:C42)</f>
        <v>323915.14999999997</v>
      </c>
      <c r="D37" s="7">
        <f>SUM(D38:D42)</f>
        <v>188599.97999999998</v>
      </c>
      <c r="E37" s="8">
        <f t="shared" si="0"/>
        <v>0.58225118522551356</v>
      </c>
      <c r="F37" s="8">
        <f>(D37/D6)</f>
        <v>0.58085615557756398</v>
      </c>
      <c r="G37" s="7">
        <f>SUM(G38:G42)</f>
        <v>297333.98</v>
      </c>
      <c r="H37" s="7">
        <f>SUM(H38:H42)</f>
        <v>188139.58000000002</v>
      </c>
      <c r="I37" s="8">
        <f t="shared" si="1"/>
        <v>0.63275505880626237</v>
      </c>
      <c r="J37" s="8">
        <f>(H37/H6)</f>
        <v>0.60150805125471329</v>
      </c>
      <c r="K37" s="8">
        <f t="shared" si="2"/>
        <v>1.0024471193142876</v>
      </c>
      <c r="L37" s="15">
        <f t="shared" si="3"/>
        <v>-5.0503873580748815E-2</v>
      </c>
    </row>
    <row r="38" spans="1:12" s="13" customFormat="1" ht="21" customHeight="1">
      <c r="A38" s="1" t="s">
        <v>74</v>
      </c>
      <c r="B38" s="2" t="s">
        <v>75</v>
      </c>
      <c r="C38" s="3">
        <v>101043.1</v>
      </c>
      <c r="D38" s="3">
        <v>60536.51</v>
      </c>
      <c r="E38" s="4">
        <f t="shared" ref="E38:E57" si="4">(D38/C38)</f>
        <v>0.59911572388416423</v>
      </c>
      <c r="F38" s="4">
        <f>(D38/D6)</f>
        <v>0.18644224920216196</v>
      </c>
      <c r="G38" s="3">
        <v>93122.76</v>
      </c>
      <c r="H38" s="3">
        <v>62218.11</v>
      </c>
      <c r="I38" s="4">
        <f t="shared" ref="I38:I57" si="5">(H38/G38)</f>
        <v>0.6681300038787511</v>
      </c>
      <c r="J38" s="4">
        <f>(H38/H6)</f>
        <v>0.19891983440619665</v>
      </c>
      <c r="K38" s="4">
        <f t="shared" ref="K38:K57" si="6">(D38/H38)</f>
        <v>0.97297249948608211</v>
      </c>
      <c r="L38" s="14">
        <f t="shared" ref="L38:L57" si="7">(E38-I38)</f>
        <v>-6.9014279994586869E-2</v>
      </c>
    </row>
    <row r="39" spans="1:12" s="13" customFormat="1" ht="21" customHeight="1">
      <c r="A39" s="1" t="s">
        <v>76</v>
      </c>
      <c r="B39" s="2" t="s">
        <v>77</v>
      </c>
      <c r="C39" s="3">
        <v>175816.3</v>
      </c>
      <c r="D39" s="3">
        <v>101107.65</v>
      </c>
      <c r="E39" s="4">
        <f t="shared" si="4"/>
        <v>0.57507551916403654</v>
      </c>
      <c r="F39" s="4">
        <f>(D39/D6)</f>
        <v>0.31139452336358614</v>
      </c>
      <c r="G39" s="3">
        <v>156549.69</v>
      </c>
      <c r="H39" s="3">
        <v>97685.61</v>
      </c>
      <c r="I39" s="4">
        <f t="shared" si="5"/>
        <v>0.6239910791263783</v>
      </c>
      <c r="J39" s="4">
        <f>(H39/H6)</f>
        <v>0.31231429828177532</v>
      </c>
      <c r="K39" s="4">
        <f t="shared" si="6"/>
        <v>1.0350311576085771</v>
      </c>
      <c r="L39" s="14">
        <f t="shared" si="7"/>
        <v>-4.8915559962341759E-2</v>
      </c>
    </row>
    <row r="40" spans="1:12" s="13" customFormat="1" ht="21" customHeight="1">
      <c r="A40" s="1" t="s">
        <v>121</v>
      </c>
      <c r="B40" s="2">
        <v>703</v>
      </c>
      <c r="C40" s="3">
        <v>14092.6</v>
      </c>
      <c r="D40" s="3">
        <v>8492.2199999999993</v>
      </c>
      <c r="E40" s="4">
        <f t="shared" si="4"/>
        <v>0.6026013652555241</v>
      </c>
      <c r="F40" s="4"/>
      <c r="G40" s="3">
        <v>13694.1</v>
      </c>
      <c r="H40" s="3">
        <v>8973.6</v>
      </c>
      <c r="I40" s="4"/>
      <c r="J40" s="4"/>
      <c r="K40" s="4">
        <f t="shared" si="6"/>
        <v>0.94635597753409995</v>
      </c>
      <c r="L40" s="14"/>
    </row>
    <row r="41" spans="1:12" s="13" customFormat="1" ht="21" customHeight="1">
      <c r="A41" s="1" t="s">
        <v>78</v>
      </c>
      <c r="B41" s="2" t="s">
        <v>79</v>
      </c>
      <c r="C41" s="3">
        <v>8788.35</v>
      </c>
      <c r="D41" s="3">
        <v>5407.86</v>
      </c>
      <c r="E41" s="4">
        <f t="shared" si="4"/>
        <v>0.61534417723463442</v>
      </c>
      <c r="F41" s="4">
        <f>(D41/D6)</f>
        <v>1.6655297468757341E-2</v>
      </c>
      <c r="G41" s="3">
        <v>9809.5499999999993</v>
      </c>
      <c r="H41" s="3">
        <v>6737.07</v>
      </c>
      <c r="I41" s="4">
        <f t="shared" si="5"/>
        <v>0.68678685566616204</v>
      </c>
      <c r="J41" s="4">
        <f>(H41/H6)</f>
        <v>2.153933716056234E-2</v>
      </c>
      <c r="K41" s="4">
        <f t="shared" si="6"/>
        <v>0.80270206484421269</v>
      </c>
      <c r="L41" s="4">
        <f t="shared" si="7"/>
        <v>-7.1442678431527629E-2</v>
      </c>
    </row>
    <row r="42" spans="1:12" s="13" customFormat="1" ht="21" customHeight="1">
      <c r="A42" s="1" t="s">
        <v>80</v>
      </c>
      <c r="B42" s="2" t="s">
        <v>81</v>
      </c>
      <c r="C42" s="3">
        <v>24174.799999999999</v>
      </c>
      <c r="D42" s="3">
        <v>13055.74</v>
      </c>
      <c r="E42" s="4">
        <f t="shared" si="4"/>
        <v>0.54005576054403759</v>
      </c>
      <c r="F42" s="4">
        <f>(D42/D6)</f>
        <v>4.0209479049892929E-2</v>
      </c>
      <c r="G42" s="3">
        <v>24157.88</v>
      </c>
      <c r="H42" s="3">
        <v>12525.19</v>
      </c>
      <c r="I42" s="4">
        <f t="shared" si="5"/>
        <v>0.51847223349068705</v>
      </c>
      <c r="J42" s="4">
        <f>(H42/H6)</f>
        <v>4.0044750968908416E-2</v>
      </c>
      <c r="K42" s="4">
        <f t="shared" si="6"/>
        <v>1.0423586388709472</v>
      </c>
      <c r="L42" s="14">
        <f t="shared" si="7"/>
        <v>2.1583527053350537E-2</v>
      </c>
    </row>
    <row r="43" spans="1:12" s="13" customFormat="1" ht="21" customHeight="1">
      <c r="A43" s="5" t="s">
        <v>82</v>
      </c>
      <c r="B43" s="6" t="s">
        <v>83</v>
      </c>
      <c r="C43" s="7">
        <f>SUM(C44:C46)</f>
        <v>75774.34</v>
      </c>
      <c r="D43" s="7">
        <f>SUM(D44:D46)</f>
        <v>41674.69</v>
      </c>
      <c r="E43" s="8">
        <f t="shared" si="4"/>
        <v>0.54998420309566542</v>
      </c>
      <c r="F43" s="8">
        <f>(D43/D6)</f>
        <v>0.12835102219144853</v>
      </c>
      <c r="G43" s="7">
        <f>SUM(G44:G46)</f>
        <v>71388.53</v>
      </c>
      <c r="H43" s="7">
        <f>SUM(H44:H46)</f>
        <v>44477.560000000005</v>
      </c>
      <c r="I43" s="8">
        <f t="shared" si="5"/>
        <v>0.62303510101692816</v>
      </c>
      <c r="J43" s="8">
        <f>(H43/H6)</f>
        <v>0.14220086193540238</v>
      </c>
      <c r="K43" s="8">
        <f t="shared" si="6"/>
        <v>0.93698237942908735</v>
      </c>
      <c r="L43" s="15">
        <f t="shared" si="7"/>
        <v>-7.3050897921262736E-2</v>
      </c>
    </row>
    <row r="44" spans="1:12" s="13" customFormat="1" ht="21" customHeight="1">
      <c r="A44" s="1" t="s">
        <v>84</v>
      </c>
      <c r="B44" s="2" t="s">
        <v>85</v>
      </c>
      <c r="C44" s="3">
        <v>55635.74</v>
      </c>
      <c r="D44" s="3">
        <v>31738.12</v>
      </c>
      <c r="E44" s="4">
        <f t="shared" si="4"/>
        <v>0.57046279963203506</v>
      </c>
      <c r="F44" s="4">
        <f>(D44/D6)</f>
        <v>9.7748061099791186E-2</v>
      </c>
      <c r="G44" s="3">
        <v>65682.53</v>
      </c>
      <c r="H44" s="3">
        <v>41465.97</v>
      </c>
      <c r="I44" s="4">
        <f t="shared" si="5"/>
        <v>0.63130896449938823</v>
      </c>
      <c r="J44" s="4">
        <f>(H44/H6)</f>
        <v>0.13257239549533598</v>
      </c>
      <c r="K44" s="4">
        <f t="shared" si="6"/>
        <v>0.76540160521989475</v>
      </c>
      <c r="L44" s="14">
        <f t="shared" si="7"/>
        <v>-6.084616486735317E-2</v>
      </c>
    </row>
    <row r="45" spans="1:12" s="13" customFormat="1" ht="21" customHeight="1">
      <c r="A45" s="1" t="s">
        <v>86</v>
      </c>
      <c r="B45" s="2" t="s">
        <v>87</v>
      </c>
      <c r="C45" s="3">
        <v>340.9</v>
      </c>
      <c r="D45" s="3">
        <v>194.59</v>
      </c>
      <c r="E45" s="4">
        <f t="shared" si="4"/>
        <v>0.57081255500146677</v>
      </c>
      <c r="F45" s="4">
        <f>(D45/D6)</f>
        <v>5.9930440774086076E-4</v>
      </c>
      <c r="G45" s="3">
        <v>423</v>
      </c>
      <c r="H45" s="3">
        <v>180.29</v>
      </c>
      <c r="I45" s="4">
        <f t="shared" si="5"/>
        <v>0.4262174940898345</v>
      </c>
      <c r="J45" s="4">
        <f>(H45/H6)</f>
        <v>5.7641186698042092E-4</v>
      </c>
      <c r="K45" s="4">
        <f t="shared" si="6"/>
        <v>1.0793166564978647</v>
      </c>
      <c r="L45" s="14">
        <f t="shared" si="7"/>
        <v>0.14459506091163227</v>
      </c>
    </row>
    <row r="46" spans="1:12" s="13" customFormat="1" ht="21" customHeight="1">
      <c r="A46" s="1" t="s">
        <v>88</v>
      </c>
      <c r="B46" s="2" t="s">
        <v>89</v>
      </c>
      <c r="C46" s="3">
        <v>19797.7</v>
      </c>
      <c r="D46" s="3">
        <v>9741.98</v>
      </c>
      <c r="E46" s="4">
        <f t="shared" si="4"/>
        <v>0.49207635230355035</v>
      </c>
      <c r="F46" s="4">
        <f>(D46/D6)</f>
        <v>3.0003656683916489E-2</v>
      </c>
      <c r="G46" s="3">
        <v>5283</v>
      </c>
      <c r="H46" s="3">
        <v>2831.3</v>
      </c>
      <c r="I46" s="4">
        <f t="shared" si="5"/>
        <v>0.53592655688056035</v>
      </c>
      <c r="J46" s="4">
        <f>(H46/H6)</f>
        <v>9.0520545730859488E-3</v>
      </c>
      <c r="K46" s="4">
        <f t="shared" si="6"/>
        <v>3.4408151732419734</v>
      </c>
      <c r="L46" s="14">
        <f t="shared" si="7"/>
        <v>-4.3850204577009999E-2</v>
      </c>
    </row>
    <row r="47" spans="1:12" s="13" customFormat="1" ht="21" customHeight="1">
      <c r="A47" s="5" t="s">
        <v>90</v>
      </c>
      <c r="B47" s="6" t="s">
        <v>91</v>
      </c>
      <c r="C47" s="7">
        <f>SUM(C48:C51)</f>
        <v>18375.29</v>
      </c>
      <c r="D47" s="7">
        <f>SUM(D48:D51)</f>
        <v>7545.14</v>
      </c>
      <c r="E47" s="8">
        <f t="shared" si="4"/>
        <v>0.41061338351666832</v>
      </c>
      <c r="F47" s="8">
        <f>(D47/D6)</f>
        <v>2.3237759694855222E-2</v>
      </c>
      <c r="G47" s="7">
        <f>SUM(G48:G51)</f>
        <v>17732.22</v>
      </c>
      <c r="H47" s="7">
        <f>SUM(H48:H51)</f>
        <v>5776.3499999999995</v>
      </c>
      <c r="I47" s="8">
        <f t="shared" si="5"/>
        <v>0.32575447405908559</v>
      </c>
      <c r="J47" s="8">
        <f>(H47/H6)</f>
        <v>1.8467783503424227E-2</v>
      </c>
      <c r="K47" s="8">
        <f t="shared" si="6"/>
        <v>1.3062124005643705</v>
      </c>
      <c r="L47" s="8">
        <f t="shared" si="7"/>
        <v>8.4858909457582732E-2</v>
      </c>
    </row>
    <row r="48" spans="1:12" s="13" customFormat="1" ht="21" customHeight="1">
      <c r="A48" s="1" t="s">
        <v>92</v>
      </c>
      <c r="B48" s="2" t="s">
        <v>93</v>
      </c>
      <c r="C48" s="3">
        <v>4646</v>
      </c>
      <c r="D48" s="3">
        <v>2054.67</v>
      </c>
      <c r="E48" s="4">
        <f t="shared" si="4"/>
        <v>0.4422449418854929</v>
      </c>
      <c r="F48" s="4">
        <f>(D48/D6)</f>
        <v>6.3280373475148484E-3</v>
      </c>
      <c r="G48" s="3">
        <v>3446</v>
      </c>
      <c r="H48" s="3">
        <v>1966.23</v>
      </c>
      <c r="I48" s="4">
        <f t="shared" si="5"/>
        <v>0.57058328496807897</v>
      </c>
      <c r="J48" s="4">
        <f>(H48/H6)</f>
        <v>6.2863070897604583E-3</v>
      </c>
      <c r="K48" s="4">
        <f t="shared" si="6"/>
        <v>1.0449794784943776</v>
      </c>
      <c r="L48" s="4">
        <f t="shared" si="7"/>
        <v>-0.12833834308258607</v>
      </c>
    </row>
    <row r="49" spans="1:12" s="13" customFormat="1" ht="21" customHeight="1">
      <c r="A49" s="1" t="s">
        <v>94</v>
      </c>
      <c r="B49" s="2" t="s">
        <v>95</v>
      </c>
      <c r="C49" s="3">
        <v>1472.72</v>
      </c>
      <c r="D49" s="3">
        <v>290.88</v>
      </c>
      <c r="E49" s="4">
        <f t="shared" si="4"/>
        <v>0.19751208647943941</v>
      </c>
      <c r="F49" s="4">
        <f>(D49/D6)</f>
        <v>8.9586138097364485E-4</v>
      </c>
      <c r="G49" s="3">
        <v>3004.21</v>
      </c>
      <c r="H49" s="3">
        <v>1842.63</v>
      </c>
      <c r="I49" s="4">
        <f t="shared" si="5"/>
        <v>0.61334926652930388</v>
      </c>
      <c r="J49" s="4">
        <f>(H49/H6)</f>
        <v>5.8911409310229796E-3</v>
      </c>
      <c r="K49" s="4">
        <f t="shared" si="6"/>
        <v>0.15786131779033227</v>
      </c>
      <c r="L49" s="4">
        <f t="shared" si="7"/>
        <v>-0.41583718004986447</v>
      </c>
    </row>
    <row r="50" spans="1:12" s="13" customFormat="1" ht="21" customHeight="1">
      <c r="A50" s="1" t="s">
        <v>96</v>
      </c>
      <c r="B50" s="2" t="s">
        <v>97</v>
      </c>
      <c r="C50" s="3">
        <v>11688.68</v>
      </c>
      <c r="D50" s="3">
        <v>4862.58</v>
      </c>
      <c r="E50" s="4">
        <f t="shared" si="4"/>
        <v>0.41600762447085554</v>
      </c>
      <c r="F50" s="4">
        <f>(D50/D6)</f>
        <v>1.4975926959209386E-2</v>
      </c>
      <c r="G50" s="3">
        <v>10738.36</v>
      </c>
      <c r="H50" s="3">
        <v>1640.21</v>
      </c>
      <c r="I50" s="4">
        <f t="shared" si="5"/>
        <v>0.15274306318655734</v>
      </c>
      <c r="J50" s="4">
        <f>(H50/H6)</f>
        <v>5.2439764176601929E-3</v>
      </c>
      <c r="K50" s="4">
        <f t="shared" si="6"/>
        <v>2.964608190414642</v>
      </c>
      <c r="L50" s="14">
        <f t="shared" si="7"/>
        <v>0.2632645612842982</v>
      </c>
    </row>
    <row r="51" spans="1:12" s="13" customFormat="1" ht="21" customHeight="1">
      <c r="A51" s="1" t="s">
        <v>98</v>
      </c>
      <c r="B51" s="2" t="s">
        <v>99</v>
      </c>
      <c r="C51" s="3">
        <v>567.89</v>
      </c>
      <c r="D51" s="3">
        <v>337.01</v>
      </c>
      <c r="E51" s="4">
        <f t="shared" si="4"/>
        <v>0.59344239201253768</v>
      </c>
      <c r="F51" s="4">
        <f>(D51/D6)</f>
        <v>1.0379340071573434E-3</v>
      </c>
      <c r="G51" s="3">
        <v>543.65</v>
      </c>
      <c r="H51" s="3">
        <v>327.27999999999997</v>
      </c>
      <c r="I51" s="4">
        <f t="shared" si="5"/>
        <v>0.60200496643060786</v>
      </c>
      <c r="J51" s="4">
        <f>(H51/H6)</f>
        <v>1.0463590649805988E-3</v>
      </c>
      <c r="K51" s="4">
        <f t="shared" si="6"/>
        <v>1.0297298948912248</v>
      </c>
      <c r="L51" s="14">
        <f t="shared" si="7"/>
        <v>-8.562574418070179E-3</v>
      </c>
    </row>
    <row r="52" spans="1:12" s="13" customFormat="1" ht="21" customHeight="1">
      <c r="A52" s="5" t="s">
        <v>100</v>
      </c>
      <c r="B52" s="6" t="s">
        <v>101</v>
      </c>
      <c r="C52" s="7">
        <f>SUM(C53:C53)</f>
        <v>3028.68</v>
      </c>
      <c r="D52" s="7">
        <f>SUM(D53:D53)</f>
        <v>2412.52</v>
      </c>
      <c r="E52" s="8">
        <f t="shared" si="4"/>
        <v>0.79655823659151848</v>
      </c>
      <c r="F52" s="8">
        <f>(D52/D6)</f>
        <v>7.4301550427204955E-3</v>
      </c>
      <c r="G52" s="7">
        <f>SUM(G53:G53)</f>
        <v>4076.57</v>
      </c>
      <c r="H52" s="7">
        <f>SUM(H53:H53)</f>
        <v>2743.77</v>
      </c>
      <c r="I52" s="8">
        <f t="shared" si="5"/>
        <v>0.67305847808329056</v>
      </c>
      <c r="J52" s="8">
        <f>(H52/H6)</f>
        <v>8.7722091533910338E-3</v>
      </c>
      <c r="K52" s="8">
        <f t="shared" si="6"/>
        <v>0.87927195063726182</v>
      </c>
      <c r="L52" s="15">
        <f t="shared" si="7"/>
        <v>0.12349975850822792</v>
      </c>
    </row>
    <row r="53" spans="1:12" s="13" customFormat="1" ht="21" customHeight="1">
      <c r="A53" s="1" t="s">
        <v>102</v>
      </c>
      <c r="B53" s="2" t="s">
        <v>103</v>
      </c>
      <c r="C53" s="3">
        <v>3028.68</v>
      </c>
      <c r="D53" s="3">
        <v>2412.52</v>
      </c>
      <c r="E53" s="4">
        <f t="shared" si="4"/>
        <v>0.79655823659151848</v>
      </c>
      <c r="F53" s="4">
        <f>(D53/D6)</f>
        <v>7.4301550427204955E-3</v>
      </c>
      <c r="G53" s="3">
        <v>4076.57</v>
      </c>
      <c r="H53" s="3">
        <v>2743.77</v>
      </c>
      <c r="I53" s="4">
        <f t="shared" si="5"/>
        <v>0.67305847808329056</v>
      </c>
      <c r="J53" s="4">
        <f>(H53/H6)</f>
        <v>8.7722091533910338E-3</v>
      </c>
      <c r="K53" s="4">
        <f t="shared" si="6"/>
        <v>0.87927195063726182</v>
      </c>
      <c r="L53" s="4">
        <f t="shared" si="7"/>
        <v>0.12349975850822792</v>
      </c>
    </row>
    <row r="54" spans="1:12" s="13" customFormat="1" ht="21" customHeight="1">
      <c r="A54" s="5" t="s">
        <v>104</v>
      </c>
      <c r="B54" s="6" t="s">
        <v>105</v>
      </c>
      <c r="C54" s="7">
        <f>SUM(C55:C55)</f>
        <v>1969.66</v>
      </c>
      <c r="D54" s="7">
        <f>SUM(D55:D55)</f>
        <v>1181.73</v>
      </c>
      <c r="E54" s="8">
        <f t="shared" si="4"/>
        <v>0.59996649167876692</v>
      </c>
      <c r="F54" s="8">
        <f>(D54/D6)</f>
        <v>3.6395292551498399E-3</v>
      </c>
      <c r="G54" s="7">
        <f>SUM(G55:G55)</f>
        <v>1735.13</v>
      </c>
      <c r="H54" s="7">
        <f>SUM(H55:H55)</f>
        <v>910.94</v>
      </c>
      <c r="I54" s="8">
        <f t="shared" si="5"/>
        <v>0.52499812694149717</v>
      </c>
      <c r="J54" s="8">
        <f>(H54/H6)</f>
        <v>2.9124001669928708E-3</v>
      </c>
      <c r="K54" s="8">
        <f t="shared" si="6"/>
        <v>1.2972643642830481</v>
      </c>
      <c r="L54" s="15">
        <f t="shared" si="7"/>
        <v>7.4968364737269755E-2</v>
      </c>
    </row>
    <row r="55" spans="1:12" s="13" customFormat="1" ht="21" customHeight="1">
      <c r="A55" s="1" t="s">
        <v>106</v>
      </c>
      <c r="B55" s="2" t="s">
        <v>107</v>
      </c>
      <c r="C55" s="3">
        <v>1969.66</v>
      </c>
      <c r="D55" s="3">
        <v>1181.73</v>
      </c>
      <c r="E55" s="4">
        <f t="shared" si="4"/>
        <v>0.59996649167876692</v>
      </c>
      <c r="F55" s="4">
        <f>(D55/D6)</f>
        <v>3.6395292551498399E-3</v>
      </c>
      <c r="G55" s="3">
        <v>1735.13</v>
      </c>
      <c r="H55" s="3">
        <v>910.94</v>
      </c>
      <c r="I55" s="4">
        <f t="shared" si="5"/>
        <v>0.52499812694149717</v>
      </c>
      <c r="J55" s="4">
        <f>(H55/H6)</f>
        <v>2.9124001669928708E-3</v>
      </c>
      <c r="K55" s="4">
        <f t="shared" si="6"/>
        <v>1.2972643642830481</v>
      </c>
      <c r="L55" s="4">
        <f t="shared" si="7"/>
        <v>7.4968364737269755E-2</v>
      </c>
    </row>
    <row r="56" spans="1:12" s="13" customFormat="1" ht="41.1" customHeight="1">
      <c r="A56" s="5" t="s">
        <v>108</v>
      </c>
      <c r="B56" s="6" t="s">
        <v>109</v>
      </c>
      <c r="C56" s="7">
        <f>SUM(C57:C57)</f>
        <v>23.4</v>
      </c>
      <c r="D56" s="7">
        <f>SUM(D57:D57)</f>
        <v>10.45</v>
      </c>
      <c r="E56" s="8">
        <f t="shared" si="4"/>
        <v>0.4465811965811966</v>
      </c>
      <c r="F56" s="8">
        <f>(D56/D6)</f>
        <v>3.2184238968559502E-5</v>
      </c>
      <c r="G56" s="7">
        <f>SUM(G57:G57)</f>
        <v>26</v>
      </c>
      <c r="H56" s="7">
        <f>SUM(H57:H57)</f>
        <v>10.5</v>
      </c>
      <c r="I56" s="8">
        <f t="shared" si="5"/>
        <v>0.40384615384615385</v>
      </c>
      <c r="J56" s="8">
        <f>(H56/H6)</f>
        <v>3.3569940669446E-5</v>
      </c>
      <c r="K56" s="8">
        <f t="shared" si="6"/>
        <v>0.99523809523809514</v>
      </c>
      <c r="L56" s="8">
        <f t="shared" si="7"/>
        <v>4.273504273504275E-2</v>
      </c>
    </row>
    <row r="57" spans="1:12" s="13" customFormat="1" ht="21" customHeight="1">
      <c r="A57" s="1" t="s">
        <v>110</v>
      </c>
      <c r="B57" s="2" t="s">
        <v>111</v>
      </c>
      <c r="C57" s="3">
        <v>23.4</v>
      </c>
      <c r="D57" s="3">
        <v>10.45</v>
      </c>
      <c r="E57" s="4">
        <f t="shared" si="4"/>
        <v>0.4465811965811966</v>
      </c>
      <c r="F57" s="4">
        <f>(D57/D6)</f>
        <v>3.2184238968559502E-5</v>
      </c>
      <c r="G57" s="3">
        <v>26</v>
      </c>
      <c r="H57" s="3">
        <v>10.5</v>
      </c>
      <c r="I57" s="4">
        <f t="shared" si="5"/>
        <v>0.40384615384615385</v>
      </c>
      <c r="J57" s="4">
        <f>(H57/H6)</f>
        <v>3.3569940669446E-5</v>
      </c>
      <c r="K57" s="4">
        <f t="shared" si="6"/>
        <v>0.99523809523809514</v>
      </c>
      <c r="L57" s="4">
        <f t="shared" si="7"/>
        <v>4.273504273504275E-2</v>
      </c>
    </row>
    <row r="58" spans="1:12" s="13" customFormat="1" ht="60.95" customHeight="1">
      <c r="A58" s="5" t="s">
        <v>112</v>
      </c>
      <c r="B58" s="6" t="s">
        <v>113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114</v>
      </c>
      <c r="B59" s="2" t="s">
        <v>115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116</v>
      </c>
      <c r="B60" s="2" t="s">
        <v>117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118</v>
      </c>
      <c r="B61" s="2" t="s">
        <v>119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2018-08-14T06:47:56Z</cp:lastPrinted>
  <dcterms:created xsi:type="dcterms:W3CDTF">2017-03-10T06:35:34Z</dcterms:created>
  <dcterms:modified xsi:type="dcterms:W3CDTF">2019-08-14T06:19:42Z</dcterms:modified>
</cp:coreProperties>
</file>