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Таблица!$C$6:$L$61</definedName>
  </definedNames>
  <calcPr calcId="125725"/>
</workbook>
</file>

<file path=xl/calcChain.xml><?xml version="1.0" encoding="utf-8"?>
<calcChain xmlns="http://schemas.openxmlformats.org/spreadsheetml/2006/main">
  <c r="K40" i="1"/>
  <c r="F40"/>
  <c r="E40"/>
  <c r="H56"/>
  <c r="H54"/>
  <c r="H52"/>
  <c r="H47"/>
  <c r="H43"/>
  <c r="H37"/>
  <c r="H32"/>
  <c r="H23"/>
  <c r="H18"/>
  <c r="H16"/>
  <c r="H7"/>
  <c r="G56"/>
  <c r="G54"/>
  <c r="G52"/>
  <c r="G47"/>
  <c r="G43"/>
  <c r="G37"/>
  <c r="G32"/>
  <c r="G23"/>
  <c r="G18"/>
  <c r="G16"/>
  <c r="G7"/>
  <c r="D56"/>
  <c r="D54"/>
  <c r="D52"/>
  <c r="D47"/>
  <c r="D43"/>
  <c r="D37"/>
  <c r="D32"/>
  <c r="D23"/>
  <c r="D18"/>
  <c r="D16"/>
  <c r="D7"/>
  <c r="C56"/>
  <c r="C54"/>
  <c r="C52"/>
  <c r="C47"/>
  <c r="C43"/>
  <c r="C37"/>
  <c r="C32"/>
  <c r="C23"/>
  <c r="C18"/>
  <c r="C16"/>
  <c r="C7"/>
  <c r="E57"/>
  <c r="E55"/>
  <c r="E53"/>
  <c r="E51"/>
  <c r="E50"/>
  <c r="E49"/>
  <c r="E48"/>
  <c r="E46"/>
  <c r="E45"/>
  <c r="E44"/>
  <c r="E42"/>
  <c r="E41"/>
  <c r="E39"/>
  <c r="E38"/>
  <c r="E36"/>
  <c r="E35"/>
  <c r="E34"/>
  <c r="E33"/>
  <c r="E31"/>
  <c r="E30"/>
  <c r="E29"/>
  <c r="E28"/>
  <c r="E27"/>
  <c r="L27" s="1"/>
  <c r="E26"/>
  <c r="E25"/>
  <c r="E24"/>
  <c r="E22"/>
  <c r="L22" s="1"/>
  <c r="E21"/>
  <c r="E20"/>
  <c r="E19"/>
  <c r="E17"/>
  <c r="E15"/>
  <c r="E14"/>
  <c r="E13"/>
  <c r="E12"/>
  <c r="E11"/>
  <c r="E10"/>
  <c r="E9"/>
  <c r="E8"/>
  <c r="I57"/>
  <c r="I55"/>
  <c r="I53"/>
  <c r="I51"/>
  <c r="I50"/>
  <c r="I49"/>
  <c r="I48"/>
  <c r="I46"/>
  <c r="I45"/>
  <c r="I44"/>
  <c r="I42"/>
  <c r="I41"/>
  <c r="I39"/>
  <c r="I38"/>
  <c r="I36"/>
  <c r="I35"/>
  <c r="I34"/>
  <c r="I33"/>
  <c r="I31"/>
  <c r="I30"/>
  <c r="L30" s="1"/>
  <c r="I29"/>
  <c r="I28"/>
  <c r="I27"/>
  <c r="I26"/>
  <c r="L26" s="1"/>
  <c r="I25"/>
  <c r="I24"/>
  <c r="I22"/>
  <c r="I21"/>
  <c r="L21" s="1"/>
  <c r="I20"/>
  <c r="I19"/>
  <c r="I17"/>
  <c r="I15"/>
  <c r="I14"/>
  <c r="I13"/>
  <c r="L13" s="1"/>
  <c r="I12"/>
  <c r="I11"/>
  <c r="I10"/>
  <c r="I9"/>
  <c r="L9" s="1"/>
  <c r="I8"/>
  <c r="K57"/>
  <c r="K55"/>
  <c r="K53"/>
  <c r="K51"/>
  <c r="K50"/>
  <c r="K49"/>
  <c r="K48"/>
  <c r="K46"/>
  <c r="K45"/>
  <c r="K44"/>
  <c r="K42"/>
  <c r="K41"/>
  <c r="K39"/>
  <c r="K38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57" l="1"/>
  <c r="L50"/>
  <c r="L46"/>
  <c r="L45"/>
  <c r="L35"/>
  <c r="L34"/>
  <c r="L25"/>
  <c r="L19"/>
  <c r="L17"/>
  <c r="L14"/>
  <c r="K56"/>
  <c r="L42"/>
  <c r="L11"/>
  <c r="L15"/>
  <c r="L10"/>
  <c r="L51"/>
  <c r="L55"/>
  <c r="L53"/>
  <c r="L49"/>
  <c r="L48"/>
  <c r="L44"/>
  <c r="H6"/>
  <c r="J56" s="1"/>
  <c r="L41"/>
  <c r="L38"/>
  <c r="L36"/>
  <c r="L33"/>
  <c r="L31"/>
  <c r="L29"/>
  <c r="L24"/>
  <c r="E56"/>
  <c r="K16"/>
  <c r="K7"/>
  <c r="D6"/>
  <c r="F33" s="1"/>
  <c r="E32"/>
  <c r="E16"/>
  <c r="I56"/>
  <c r="I54"/>
  <c r="K54"/>
  <c r="E54"/>
  <c r="I52"/>
  <c r="K52"/>
  <c r="E52"/>
  <c r="I47"/>
  <c r="K47"/>
  <c r="E47"/>
  <c r="I43"/>
  <c r="K43"/>
  <c r="E43"/>
  <c r="I37"/>
  <c r="K37"/>
  <c r="G6"/>
  <c r="E37"/>
  <c r="I32"/>
  <c r="K32"/>
  <c r="I23"/>
  <c r="K23"/>
  <c r="E23"/>
  <c r="I18"/>
  <c r="K18"/>
  <c r="E18"/>
  <c r="I16"/>
  <c r="I7"/>
  <c r="E7"/>
  <c r="C6"/>
  <c r="L39"/>
  <c r="L28"/>
  <c r="L20"/>
  <c r="L12"/>
  <c r="L8"/>
  <c r="F50" l="1"/>
  <c r="L16"/>
  <c r="F17"/>
  <c r="F32"/>
  <c r="J29"/>
  <c r="J31"/>
  <c r="J44"/>
  <c r="J25"/>
  <c r="J50"/>
  <c r="J20"/>
  <c r="J54"/>
  <c r="J41"/>
  <c r="J30"/>
  <c r="J53"/>
  <c r="J55"/>
  <c r="J43"/>
  <c r="J48"/>
  <c r="J57"/>
  <c r="J24"/>
  <c r="J8"/>
  <c r="J9"/>
  <c r="J34"/>
  <c r="J27"/>
  <c r="J36"/>
  <c r="J21"/>
  <c r="J22"/>
  <c r="J18"/>
  <c r="J7"/>
  <c r="J15"/>
  <c r="J52"/>
  <c r="J35"/>
  <c r="J19"/>
  <c r="J45"/>
  <c r="J28"/>
  <c r="J37"/>
  <c r="J12"/>
  <c r="J38"/>
  <c r="J13"/>
  <c r="J33"/>
  <c r="J10"/>
  <c r="J26"/>
  <c r="J51"/>
  <c r="I6"/>
  <c r="J39"/>
  <c r="J23"/>
  <c r="J49"/>
  <c r="J32"/>
  <c r="J46"/>
  <c r="J16"/>
  <c r="J47"/>
  <c r="J17"/>
  <c r="J42"/>
  <c r="J14"/>
  <c r="J11"/>
  <c r="L56"/>
  <c r="F26"/>
  <c r="F48"/>
  <c r="F15"/>
  <c r="F38"/>
  <c r="F49"/>
  <c r="F55"/>
  <c r="F44"/>
  <c r="F16"/>
  <c r="F37"/>
  <c r="K6"/>
  <c r="F11"/>
  <c r="F21"/>
  <c r="F22"/>
  <c r="F27"/>
  <c r="F36"/>
  <c r="F9"/>
  <c r="F43"/>
  <c r="F10"/>
  <c r="F31"/>
  <c r="F53"/>
  <c r="F20"/>
  <c r="F46"/>
  <c r="F47"/>
  <c r="F30"/>
  <c r="F14"/>
  <c r="F52"/>
  <c r="F35"/>
  <c r="F19"/>
  <c r="F57"/>
  <c r="F41"/>
  <c r="F24"/>
  <c r="F8"/>
  <c r="F54"/>
  <c r="F25"/>
  <c r="F13"/>
  <c r="E6"/>
  <c r="L6" s="1"/>
  <c r="F51"/>
  <c r="F34"/>
  <c r="F18"/>
  <c r="F56"/>
  <c r="F39"/>
  <c r="F23"/>
  <c r="F7"/>
  <c r="F45"/>
  <c r="F28"/>
  <c r="F12"/>
  <c r="F42"/>
  <c r="F29"/>
  <c r="L32"/>
  <c r="L54"/>
  <c r="L52"/>
  <c r="L47"/>
  <c r="L43"/>
  <c r="L37"/>
  <c r="L23"/>
  <c r="L18"/>
  <c r="L7"/>
</calcChain>
</file>

<file path=xl/sharedStrings.xml><?xml version="1.0" encoding="utf-8"?>
<sst xmlns="http://schemas.openxmlformats.org/spreadsheetml/2006/main" count="126" uniqueCount="126">
  <si>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</si>
  <si>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</si>
  <si>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</si>
  <si>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</si>
  <si>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</si>
  <si>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</si>
  <si>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</si>
  <si>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</si>
  <si>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</si>
  <si>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</si>
  <si>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</si>
  <si>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</si>
  <si>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</si>
  <si>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</si>
  <si>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</si>
  <si>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</si>
  <si>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</si>
  <si>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</si>
  <si>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</si>
  <si>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</si>
  <si>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</si>
  <si>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</si>
  <si>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</si>
  <si>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</si>
  <si>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</si>
  <si>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</si>
  <si>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</si>
  <si>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</si>
  <si>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</si>
  <si>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</si>
  <si>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</si>
  <si>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</si>
  <si>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</si>
  <si>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</si>
  <si>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</si>
  <si>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</si>
  <si>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</si>
  <si>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</si>
  <si>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</si>
  <si>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</si>
  <si>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</si>
  <si>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</si>
  <si>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</si>
  <si>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</si>
  <si>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</si>
  <si>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</si>
  <si>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</si>
  <si>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</si>
  <si>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</si>
  <si>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</si>
  <si>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</si>
  <si>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</si>
  <si>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</si>
  <si>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</si>
  <si>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</si>
  <si>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</si>
  <si>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</si>
  <si>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</si>
  <si>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</si>
  <si>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</si>
  <si>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</si>
  <si>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</si>
  <si>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</si>
  <si>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</si>
  <si>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</si>
  <si>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</si>
  <si>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</si>
  <si>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</si>
  <si>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</si>
  <si>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</si>
  <si>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</si>
  <si>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</si>
  <si>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</si>
  <si>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</si>
  <si>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</si>
  <si>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</si>
  <si>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</si>
  <si>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</si>
  <si>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</si>
  <si>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</si>
  <si>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</si>
  <si>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</si>
  <si>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</si>
  <si>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</si>
  <si>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</si>
  <si>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</si>
  <si>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</si>
  <si>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</si>
  <si>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</si>
  <si>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</si>
  <si>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</si>
  <si>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</si>
  <si>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</si>
  <si>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</si>
  <si>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</si>
  <si>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</si>
  <si>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</si>
  <si>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</si>
  <si>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</si>
  <si>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</si>
  <si>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</si>
  <si>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</si>
  <si>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</si>
  <si>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</si>
  <si>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</si>
  <si>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</si>
  <si>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</si>
  <si>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</si>
  <si>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</si>
  <si>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</si>
  <si>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</si>
  <si>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</si>
  <si>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</si>
  <si>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</si>
  <si>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</si>
  <si>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</si>
  <si>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</si>
  <si>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</si>
  <si>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</si>
  <si>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</si>
  <si>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</si>
  <si>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</si>
  <si>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</si>
  <si>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 xml:space="preserve">Дополнительное образование </t>
  </si>
  <si>
    <t>Информация об исполнении за январь-май месяц 2019 года, 2018 года в разрезе разделов, подразделов классификации расходов</t>
  </si>
  <si>
    <t>за январь-май месяц 2019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</si>
</sst>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1"/>
  <sheetViews>
    <sheetView tabSelected="1" workbookViewId="0">
      <selection activeCell="E5" sqref="E5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6" t="s">
        <v>122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>
      <c r="A2" s="18" t="s">
        <v>124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7"/>
      <c r="O2" s="17"/>
    </row>
    <row r="4" spans="1:15" s="13" customFormat="1" ht="20.100000000000001" customHeight="1">
      <c r="A4" s="19" t="s">
        <v>0</v>
      </c>
      <c r="B4" s="20" t="s">
        <v>1</v>
      </c>
      <c r="C4" s="22" t="s">
        <v>125</v>
      </c>
      <c r="D4" s="22"/>
      <c r="E4" s="22"/>
      <c r="F4" s="22"/>
      <c r="G4" s="22" t="s">
        <v>2</v>
      </c>
      <c r="H4" s="22"/>
      <c r="I4" s="22"/>
      <c r="J4" s="22"/>
      <c r="K4" s="22"/>
      <c r="L4" s="22"/>
    </row>
    <row r="5" spans="1:15" s="13" customFormat="1" ht="83.1" customHeight="1">
      <c r="A5" s="19"/>
      <c r="B5" s="20"/>
      <c r="C5" s="21" t="s">
        <v>3</v>
      </c>
      <c r="D5" s="21" t="s">
        <v>4</v>
      </c>
      <c r="E5" s="22" t="s">
        <v>5</v>
      </c>
      <c r="F5" s="22" t="s">
        <v>6</v>
      </c>
      <c r="G5" s="21" t="s">
        <v>7</v>
      </c>
      <c r="H5" s="21" t="s">
        <v>8</v>
      </c>
      <c r="I5" s="22" t="s">
        <v>9</v>
      </c>
      <c r="J5" s="22" t="s">
        <v>10</v>
      </c>
      <c r="K5" s="22" t="s">
        <v>11</v>
      </c>
      <c r="L5" s="22" t="s">
        <v>12</v>
      </c>
    </row>
    <row r="6" spans="1:15" s="13" customFormat="1" ht="21" customHeight="1">
      <c r="A6" s="1" t="s">
        <v>13</v>
      </c>
      <c r="B6" s="2"/>
      <c r="C6" s="3">
        <f>(C7+C16+C18+C23+C32+C37+C43+C47+C52+C56+C54)</f>
        <v>638710.57999999996</v>
      </c>
      <c r="D6" s="3">
        <f>(D7+D16+D18+D23+D32+D37+D43+D47+D52+D56+D54)</f>
        <v>228340.19000000003</v>
      </c>
      <c r="E6" s="4">
        <f t="shared" ref="E6:E37" si="0">(D6/C6)</f>
        <v>0.35750181247976204</v>
      </c>
      <c r="F6" s="4">
        <v>1</v>
      </c>
      <c r="G6" s="3">
        <f>(G7+G16+G18+G23+G32+G37+G43+G47+G52+G56+G54)</f>
        <v>519521.24999999994</v>
      </c>
      <c r="H6" s="3">
        <f>(H7+H16+H18+H23+H32+H37+H43+H47+H52+H56+H54)</f>
        <v>210061.16000000003</v>
      </c>
      <c r="I6" s="4">
        <f t="shared" ref="I6:I37" si="1">(H6/G6)</f>
        <v>0.40433603052810652</v>
      </c>
      <c r="J6" s="4">
        <v>1</v>
      </c>
      <c r="K6" s="4">
        <f t="shared" ref="K6:K37" si="2">(D6/H6)</f>
        <v>1.0870176571432815</v>
      </c>
      <c r="L6" s="14">
        <f t="shared" ref="L6:L37" si="3">(E6-I6)</f>
        <v>-4.6834218048344478E-2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75470.570000000007</v>
      </c>
      <c r="D7" s="7">
        <f>SUM(D8:D15)</f>
        <v>31136.1</v>
      </c>
      <c r="E7" s="8">
        <f t="shared" si="0"/>
        <v>0.4125594917330026</v>
      </c>
      <c r="F7" s="8">
        <f>(D7/D6)</f>
        <v>0.13635838701894745</v>
      </c>
      <c r="G7" s="7">
        <f>SUM(G8:G15)</f>
        <v>70508.52</v>
      </c>
      <c r="H7" s="7">
        <f>SUM(H8:H15)</f>
        <v>31274.54</v>
      </c>
      <c r="I7" s="8">
        <f t="shared" si="1"/>
        <v>0.44355689213161753</v>
      </c>
      <c r="J7" s="8">
        <f>(H7/H6)</f>
        <v>0.14888302054506408</v>
      </c>
      <c r="K7" s="8">
        <f t="shared" si="2"/>
        <v>0.99557339612349205</v>
      </c>
      <c r="L7" s="15">
        <f t="shared" si="3"/>
        <v>-3.0997400398614927E-2</v>
      </c>
    </row>
    <row r="8" spans="1:15" s="13" customFormat="1" ht="41.1" customHeight="1">
      <c r="A8" s="1" t="s">
        <v>16</v>
      </c>
      <c r="B8" s="2" t="s">
        <v>17</v>
      </c>
      <c r="C8" s="3">
        <v>6419.5</v>
      </c>
      <c r="D8" s="3">
        <v>2699.64</v>
      </c>
      <c r="E8" s="4">
        <f t="shared" si="0"/>
        <v>0.42053742503310226</v>
      </c>
      <c r="F8" s="4">
        <f>(D8/D6)</f>
        <v>1.1822885844143335E-2</v>
      </c>
      <c r="G8" s="3">
        <v>5865.2</v>
      </c>
      <c r="H8" s="3">
        <v>2634.91</v>
      </c>
      <c r="I8" s="4">
        <f t="shared" si="1"/>
        <v>0.44924469753802088</v>
      </c>
      <c r="J8" s="4">
        <f>(H8/H6)</f>
        <v>1.254353732027377E-2</v>
      </c>
      <c r="K8" s="4">
        <f t="shared" si="2"/>
        <v>1.0245663039724318</v>
      </c>
      <c r="L8" s="14">
        <f t="shared" si="3"/>
        <v>-2.8707272504918613E-2</v>
      </c>
    </row>
    <row r="9" spans="1:15" s="13" customFormat="1" ht="60.95" customHeight="1">
      <c r="A9" s="1" t="s">
        <v>18</v>
      </c>
      <c r="B9" s="2" t="s">
        <v>19</v>
      </c>
      <c r="C9" s="3">
        <v>1010.9</v>
      </c>
      <c r="D9" s="3">
        <v>385.59</v>
      </c>
      <c r="E9" s="4">
        <f t="shared" si="0"/>
        <v>0.3814323869818973</v>
      </c>
      <c r="F9" s="4">
        <f>(D9/D6)</f>
        <v>1.6886646192244997E-3</v>
      </c>
      <c r="G9" s="3">
        <v>896.1</v>
      </c>
      <c r="H9" s="3">
        <v>420.42</v>
      </c>
      <c r="I9" s="4">
        <f t="shared" si="1"/>
        <v>0.46916638767994645</v>
      </c>
      <c r="J9" s="4">
        <f>(H9/H6)</f>
        <v>2.0014171110927883E-3</v>
      </c>
      <c r="K9" s="4">
        <f t="shared" si="2"/>
        <v>0.91715427429713137</v>
      </c>
      <c r="L9" s="14">
        <f t="shared" si="3"/>
        <v>-8.7734000698049153E-2</v>
      </c>
    </row>
    <row r="10" spans="1:15" s="13" customFormat="1" ht="60.95" customHeight="1">
      <c r="A10" s="1" t="s">
        <v>20</v>
      </c>
      <c r="B10" s="2" t="s">
        <v>21</v>
      </c>
      <c r="C10" s="3">
        <v>29283.46</v>
      </c>
      <c r="D10" s="3">
        <v>12269.61</v>
      </c>
      <c r="E10" s="4">
        <f t="shared" si="0"/>
        <v>0.41899454504351608</v>
      </c>
      <c r="F10" s="4">
        <f>(D10/D6)</f>
        <v>5.3733904662162185E-2</v>
      </c>
      <c r="G10" s="3">
        <v>26895.63</v>
      </c>
      <c r="H10" s="3">
        <v>12440.49</v>
      </c>
      <c r="I10" s="4">
        <f t="shared" si="1"/>
        <v>0.46254688958763929</v>
      </c>
      <c r="J10" s="4">
        <f>(H10/H6)</f>
        <v>5.9223180525138475E-2</v>
      </c>
      <c r="K10" s="4">
        <f t="shared" si="2"/>
        <v>0.98626420663494774</v>
      </c>
      <c r="L10" s="14">
        <f t="shared" si="3"/>
        <v>-4.3552344544123212E-2</v>
      </c>
    </row>
    <row r="11" spans="1:15" s="13" customFormat="1" ht="21" customHeight="1">
      <c r="A11" s="1" t="s">
        <v>22</v>
      </c>
      <c r="B11" s="2" t="s">
        <v>23</v>
      </c>
      <c r="C11" s="3">
        <v>10</v>
      </c>
      <c r="D11" s="3"/>
      <c r="E11" s="4">
        <f t="shared" si="0"/>
        <v>0</v>
      </c>
      <c r="F11" s="4">
        <f>(D11/D6)</f>
        <v>0</v>
      </c>
      <c r="G11" s="3">
        <v>63.15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9843.2999999999993</v>
      </c>
      <c r="D12" s="3">
        <v>3446.62</v>
      </c>
      <c r="E12" s="4">
        <f t="shared" si="0"/>
        <v>0.35014883220058313</v>
      </c>
      <c r="F12" s="4">
        <f>(D12/D6)</f>
        <v>1.509423286369342E-2</v>
      </c>
      <c r="G12" s="3">
        <v>8477.85</v>
      </c>
      <c r="H12" s="3">
        <v>3806.52</v>
      </c>
      <c r="I12" s="4">
        <f t="shared" si="1"/>
        <v>0.44899591287885487</v>
      </c>
      <c r="J12" s="4">
        <f>(H12/H6)</f>
        <v>1.8121008186377716E-2</v>
      </c>
      <c r="K12" s="4">
        <f t="shared" si="2"/>
        <v>0.9054516986643969</v>
      </c>
      <c r="L12" s="14">
        <f t="shared" si="3"/>
        <v>-9.8847080678271748E-2</v>
      </c>
    </row>
    <row r="13" spans="1:15" s="13" customFormat="1" ht="21" customHeight="1">
      <c r="A13" s="1" t="s">
        <v>26</v>
      </c>
      <c r="B13" s="2" t="s">
        <v>27</v>
      </c>
      <c r="C13" s="3"/>
      <c r="D13" s="3"/>
      <c r="E13" s="4" t="e">
        <f t="shared" si="0"/>
        <v>#DIV/0!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472.8</v>
      </c>
      <c r="D14" s="3"/>
      <c r="E14" s="4">
        <f t="shared" si="0"/>
        <v>0</v>
      </c>
      <c r="F14" s="4">
        <f>(D14/D6)</f>
        <v>0</v>
      </c>
      <c r="G14" s="3">
        <v>450.61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28430.61</v>
      </c>
      <c r="D15" s="3">
        <v>12334.64</v>
      </c>
      <c r="E15" s="4">
        <f t="shared" si="0"/>
        <v>0.43385069824389977</v>
      </c>
      <c r="F15" s="4">
        <f>(D15/D6)</f>
        <v>5.4018699029724018E-2</v>
      </c>
      <c r="G15" s="3">
        <v>27859.98</v>
      </c>
      <c r="H15" s="3">
        <v>11972.2</v>
      </c>
      <c r="I15" s="4">
        <f t="shared" si="1"/>
        <v>0.42972751595658004</v>
      </c>
      <c r="J15" s="4">
        <f>(H15/H6)</f>
        <v>5.6993877402181342E-2</v>
      </c>
      <c r="K15" s="4">
        <f t="shared" si="2"/>
        <v>1.0302734668649036</v>
      </c>
      <c r="L15" s="14">
        <f t="shared" si="3"/>
        <v>4.1231822873197266E-3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1076.8</v>
      </c>
      <c r="D16" s="7">
        <f>SUM(D17:D17)</f>
        <v>337.23</v>
      </c>
      <c r="E16" s="8">
        <f t="shared" si="0"/>
        <v>0.31317793462109961</v>
      </c>
      <c r="F16" s="8">
        <f>(D16/D6)</f>
        <v>1.476875358647989E-3</v>
      </c>
      <c r="G16" s="7">
        <f>SUM(G17:G17)</f>
        <v>1001.7</v>
      </c>
      <c r="H16" s="7">
        <f>SUM(H17:H17)</f>
        <v>317.75</v>
      </c>
      <c r="I16" s="8">
        <f t="shared" si="1"/>
        <v>0.31721074173904362</v>
      </c>
      <c r="J16" s="8">
        <f>(H16/H6)</f>
        <v>1.5126546954229898E-3</v>
      </c>
      <c r="K16" s="8">
        <f t="shared" si="2"/>
        <v>1.0613060582218725</v>
      </c>
      <c r="L16" s="8">
        <f t="shared" si="3"/>
        <v>-4.032807117944015E-3</v>
      </c>
    </row>
    <row r="17" spans="1:12" s="13" customFormat="1" ht="21" customHeight="1">
      <c r="A17" s="1" t="s">
        <v>34</v>
      </c>
      <c r="B17" s="2" t="s">
        <v>35</v>
      </c>
      <c r="C17" s="3">
        <v>1076.8</v>
      </c>
      <c r="D17" s="3">
        <v>337.23</v>
      </c>
      <c r="E17" s="4">
        <f t="shared" si="0"/>
        <v>0.31317793462109961</v>
      </c>
      <c r="F17" s="4">
        <f>(D17/D6)</f>
        <v>1.476875358647989E-3</v>
      </c>
      <c r="G17" s="3">
        <v>1001.7</v>
      </c>
      <c r="H17" s="3">
        <v>317.75</v>
      </c>
      <c r="I17" s="4">
        <f t="shared" si="1"/>
        <v>0.31721074173904362</v>
      </c>
      <c r="J17" s="4">
        <f>(H17/H6)</f>
        <v>1.5126546954229898E-3</v>
      </c>
      <c r="K17" s="4">
        <f t="shared" si="2"/>
        <v>1.0613060582218725</v>
      </c>
      <c r="L17" s="4">
        <f t="shared" si="3"/>
        <v>-4.032807117944015E-3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9489.26</v>
      </c>
      <c r="D18" s="7">
        <f>SUM(D19:D22)</f>
        <v>3810.19</v>
      </c>
      <c r="E18" s="8">
        <f t="shared" si="0"/>
        <v>0.40152656793048142</v>
      </c>
      <c r="F18" s="8">
        <f>(D18/D6)</f>
        <v>1.6686462422580973E-2</v>
      </c>
      <c r="G18" s="7">
        <f>SUM(G19:G22)</f>
        <v>9070.4599999999991</v>
      </c>
      <c r="H18" s="7">
        <f>SUM(H19:H22)</f>
        <v>3136.07</v>
      </c>
      <c r="I18" s="8">
        <f t="shared" si="1"/>
        <v>0.34574541974717937</v>
      </c>
      <c r="J18" s="8">
        <f>(H18/H6)</f>
        <v>1.4929318680331004E-2</v>
      </c>
      <c r="K18" s="8">
        <f t="shared" si="2"/>
        <v>1.2149569365479724</v>
      </c>
      <c r="L18" s="15">
        <f t="shared" si="3"/>
        <v>5.5781148183302043E-2</v>
      </c>
    </row>
    <row r="19" spans="1:12" s="13" customFormat="1" ht="21" customHeight="1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40</v>
      </c>
      <c r="B20" s="2" t="s">
        <v>41</v>
      </c>
      <c r="C20" s="3">
        <v>4661.8500000000004</v>
      </c>
      <c r="D20" s="3">
        <v>1975.49</v>
      </c>
      <c r="E20" s="4">
        <f t="shared" si="0"/>
        <v>0.4237566631272992</v>
      </c>
      <c r="F20" s="4">
        <f>(D20/D6)</f>
        <v>8.6515212236619402E-3</v>
      </c>
      <c r="G20" s="3">
        <v>4765.49</v>
      </c>
      <c r="H20" s="3">
        <v>1670.67</v>
      </c>
      <c r="I20" s="4">
        <f t="shared" si="1"/>
        <v>0.35057675076434958</v>
      </c>
      <c r="J20" s="4">
        <f>(H20/H6)</f>
        <v>7.9532551376941835E-3</v>
      </c>
      <c r="K20" s="4">
        <f t="shared" si="2"/>
        <v>1.1824537461018634</v>
      </c>
      <c r="L20" s="14">
        <f t="shared" si="3"/>
        <v>7.3179912362949628E-2</v>
      </c>
    </row>
    <row r="21" spans="1:12" s="13" customFormat="1" ht="21" customHeight="1">
      <c r="A21" s="1" t="s">
        <v>42</v>
      </c>
      <c r="B21" s="2" t="s">
        <v>43</v>
      </c>
      <c r="C21" s="3">
        <v>4827.41</v>
      </c>
      <c r="D21" s="3">
        <v>1834.7</v>
      </c>
      <c r="E21" s="4">
        <f t="shared" si="0"/>
        <v>0.38005887214883344</v>
      </c>
      <c r="F21" s="4">
        <f>(D21/D6)</f>
        <v>8.0349411989190326E-3</v>
      </c>
      <c r="G21" s="3">
        <v>4168.08</v>
      </c>
      <c r="H21" s="3">
        <v>1328.51</v>
      </c>
      <c r="I21" s="4">
        <f t="shared" si="1"/>
        <v>0.31873428533041592</v>
      </c>
      <c r="J21" s="4">
        <f>(H21/H6)</f>
        <v>6.3243961901381469E-3</v>
      </c>
      <c r="K21" s="4">
        <f t="shared" si="2"/>
        <v>1.3810208428991879</v>
      </c>
      <c r="L21" s="4">
        <f t="shared" si="3"/>
        <v>6.1324586818417515E-2</v>
      </c>
    </row>
    <row r="22" spans="1:12" s="13" customFormat="1" ht="41.1" customHeight="1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>
        <v>136.88999999999999</v>
      </c>
      <c r="H22" s="3">
        <v>136.88999999999999</v>
      </c>
      <c r="I22" s="4">
        <f t="shared" si="1"/>
        <v>1</v>
      </c>
      <c r="J22" s="4">
        <f>(H22/H6)</f>
        <v>6.5166735249867216E-4</v>
      </c>
      <c r="K22" s="4">
        <f t="shared" si="2"/>
        <v>0</v>
      </c>
      <c r="L22" s="14" t="e">
        <f t="shared" si="3"/>
        <v>#DIV/0!</v>
      </c>
    </row>
    <row r="23" spans="1:12" s="13" customFormat="1" ht="21" customHeight="1">
      <c r="A23" s="5" t="s">
        <v>46</v>
      </c>
      <c r="B23" s="6" t="s">
        <v>47</v>
      </c>
      <c r="C23" s="7">
        <f>SUM(C24:C31)</f>
        <v>33047.46</v>
      </c>
      <c r="D23" s="7">
        <f>SUM(D24:D31)</f>
        <v>13881.77</v>
      </c>
      <c r="E23" s="8">
        <f t="shared" si="0"/>
        <v>0.42005558067095022</v>
      </c>
      <c r="F23" s="8">
        <f>(D23/D6)</f>
        <v>6.079424739026449E-2</v>
      </c>
      <c r="G23" s="7">
        <f>SUM(G24:G31)</f>
        <v>27144.449999999997</v>
      </c>
      <c r="H23" s="7">
        <f>SUM(H24:H31)</f>
        <v>9254.86</v>
      </c>
      <c r="I23" s="8">
        <f t="shared" si="1"/>
        <v>0.34094851802117931</v>
      </c>
      <c r="J23" s="8">
        <f>(H23/H6)</f>
        <v>4.4057930556986355E-2</v>
      </c>
      <c r="K23" s="8">
        <f t="shared" si="2"/>
        <v>1.4999438133045773</v>
      </c>
      <c r="L23" s="15">
        <f t="shared" si="3"/>
        <v>7.910706264977091E-2</v>
      </c>
    </row>
    <row r="24" spans="1:12" s="13" customFormat="1" ht="21" customHeight="1">
      <c r="A24" s="1" t="s">
        <v>48</v>
      </c>
      <c r="B24" s="2" t="s">
        <v>49</v>
      </c>
      <c r="C24" s="3">
        <v>391</v>
      </c>
      <c r="D24" s="3">
        <v>28.86</v>
      </c>
      <c r="E24" s="4">
        <f t="shared" si="0"/>
        <v>7.3810741687979534E-2</v>
      </c>
      <c r="F24" s="4">
        <f>(D24/D6)</f>
        <v>1.2639036518275647E-4</v>
      </c>
      <c r="G24" s="3">
        <v>355.6</v>
      </c>
      <c r="H24" s="3">
        <v>34.67</v>
      </c>
      <c r="I24" s="4">
        <f t="shared" si="1"/>
        <v>9.7497187851518563E-2</v>
      </c>
      <c r="J24" s="4">
        <f>(H24/H6)</f>
        <v>1.6504717007180192E-4</v>
      </c>
      <c r="K24" s="4">
        <f t="shared" si="2"/>
        <v>0.83241995961926729</v>
      </c>
      <c r="L24" s="14">
        <f t="shared" si="3"/>
        <v>-2.3686446163539029E-2</v>
      </c>
    </row>
    <row r="25" spans="1:12" s="13" customFormat="1" ht="21" customHeight="1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52</v>
      </c>
      <c r="B26" s="2" t="s">
        <v>53</v>
      </c>
      <c r="C26" s="3">
        <v>8872.24</v>
      </c>
      <c r="D26" s="3">
        <v>4968.46</v>
      </c>
      <c r="E26" s="4">
        <f t="shared" si="0"/>
        <v>0.56000063118220433</v>
      </c>
      <c r="F26" s="4">
        <f>(D26/D6)</f>
        <v>2.1759025426053992E-2</v>
      </c>
      <c r="G26" s="3">
        <v>8123.22</v>
      </c>
      <c r="H26" s="3">
        <v>3610.49</v>
      </c>
      <c r="I26" s="4">
        <f t="shared" si="1"/>
        <v>0.44446537210613524</v>
      </c>
      <c r="J26" s="4">
        <f>(H26/H6)</f>
        <v>1.7187803780575141E-2</v>
      </c>
      <c r="K26" s="4">
        <f t="shared" si="2"/>
        <v>1.3761179230519958</v>
      </c>
      <c r="L26" s="14">
        <f t="shared" si="3"/>
        <v>0.1155352590760691</v>
      </c>
    </row>
    <row r="27" spans="1:12" s="13" customFormat="1" ht="21" customHeight="1">
      <c r="A27" s="1" t="s">
        <v>54</v>
      </c>
      <c r="B27" s="2" t="s">
        <v>55</v>
      </c>
      <c r="C27" s="3">
        <v>50</v>
      </c>
      <c r="D27" s="3">
        <v>50</v>
      </c>
      <c r="E27" s="4">
        <f t="shared" si="0"/>
        <v>1</v>
      </c>
      <c r="F27" s="4">
        <f>(D27/D6)</f>
        <v>2.1897152665065222E-4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56</v>
      </c>
      <c r="B28" s="2" t="s">
        <v>57</v>
      </c>
      <c r="C28" s="3">
        <v>52.6</v>
      </c>
      <c r="D28" s="3">
        <v>52.6</v>
      </c>
      <c r="E28" s="4">
        <f t="shared" si="0"/>
        <v>1</v>
      </c>
      <c r="F28" s="4">
        <f>(D28/D6)</f>
        <v>2.3035804603648615E-4</v>
      </c>
      <c r="G28" s="3">
        <v>326.5</v>
      </c>
      <c r="H28" s="3">
        <v>204.02</v>
      </c>
      <c r="I28" s="4">
        <f t="shared" si="1"/>
        <v>0.6248698315467075</v>
      </c>
      <c r="J28" s="4">
        <f>(H28/H6)</f>
        <v>9.7124094716034121E-4</v>
      </c>
      <c r="K28" s="4">
        <f t="shared" si="2"/>
        <v>0.25781786099402021</v>
      </c>
      <c r="L28" s="14">
        <f t="shared" si="3"/>
        <v>0.3751301684532925</v>
      </c>
    </row>
    <row r="29" spans="1:12" s="13" customFormat="1" ht="21" customHeight="1">
      <c r="A29" s="1" t="s">
        <v>58</v>
      </c>
      <c r="B29" s="2" t="s">
        <v>59</v>
      </c>
      <c r="C29" s="3">
        <v>13740.18</v>
      </c>
      <c r="D29" s="3">
        <v>5688.31</v>
      </c>
      <c r="E29" s="4">
        <f t="shared" si="0"/>
        <v>0.41399093752774713</v>
      </c>
      <c r="F29" s="4">
        <f>(D29/D6)</f>
        <v>2.4911558495243433E-2</v>
      </c>
      <c r="G29" s="3">
        <v>10895.8</v>
      </c>
      <c r="H29" s="3">
        <v>2859.43</v>
      </c>
      <c r="I29" s="4">
        <f t="shared" si="1"/>
        <v>0.26243414893812295</v>
      </c>
      <c r="J29" s="4">
        <f>(H29/H6)</f>
        <v>1.3612368892945271E-2</v>
      </c>
      <c r="K29" s="4">
        <f t="shared" si="2"/>
        <v>1.989316052499974</v>
      </c>
      <c r="L29" s="4">
        <f t="shared" si="3"/>
        <v>0.15155678858962418</v>
      </c>
    </row>
    <row r="30" spans="1:12" s="13" customFormat="1" ht="21" customHeight="1">
      <c r="A30" s="1" t="s">
        <v>60</v>
      </c>
      <c r="B30" s="2" t="s">
        <v>61</v>
      </c>
      <c r="C30" s="3">
        <v>3245.94</v>
      </c>
      <c r="D30" s="3">
        <v>706.76</v>
      </c>
      <c r="E30" s="4">
        <f t="shared" si="0"/>
        <v>0.21773661866824401</v>
      </c>
      <c r="F30" s="4">
        <f>(D30/D6)</f>
        <v>3.0952063235122995E-3</v>
      </c>
      <c r="G30" s="3">
        <v>933.3</v>
      </c>
      <c r="H30" s="3">
        <v>601.16999999999996</v>
      </c>
      <c r="I30" s="4">
        <f t="shared" si="1"/>
        <v>0.64413371906139505</v>
      </c>
      <c r="J30" s="4">
        <f>(H30/H6)</f>
        <v>2.8618807970021676E-3</v>
      </c>
      <c r="K30" s="4">
        <f t="shared" si="2"/>
        <v>1.1756408337076036</v>
      </c>
      <c r="L30" s="4">
        <f t="shared" si="3"/>
        <v>-0.42639710039315104</v>
      </c>
    </row>
    <row r="31" spans="1:12" s="13" customFormat="1" ht="21" customHeight="1">
      <c r="A31" s="1" t="s">
        <v>62</v>
      </c>
      <c r="B31" s="2" t="s">
        <v>63</v>
      </c>
      <c r="C31" s="3">
        <v>6695.5</v>
      </c>
      <c r="D31" s="3">
        <v>2386.7800000000002</v>
      </c>
      <c r="E31" s="4">
        <f t="shared" si="0"/>
        <v>0.35647524456724666</v>
      </c>
      <c r="F31" s="4">
        <f>(D31/D6)</f>
        <v>1.0452737207584875E-2</v>
      </c>
      <c r="G31" s="3">
        <v>6510.03</v>
      </c>
      <c r="H31" s="3">
        <v>1945.08</v>
      </c>
      <c r="I31" s="4">
        <f t="shared" si="1"/>
        <v>0.29878203326251951</v>
      </c>
      <c r="J31" s="4">
        <f>(H31/H6)</f>
        <v>9.2595889692316264E-3</v>
      </c>
      <c r="K31" s="4">
        <f t="shared" si="2"/>
        <v>1.2270857753922719</v>
      </c>
      <c r="L31" s="4">
        <f t="shared" si="3"/>
        <v>5.7693211304727154E-2</v>
      </c>
    </row>
    <row r="32" spans="1:12" s="13" customFormat="1" ht="21" customHeight="1">
      <c r="A32" s="5" t="s">
        <v>64</v>
      </c>
      <c r="B32" s="6" t="s">
        <v>65</v>
      </c>
      <c r="C32" s="7">
        <f>SUM(C33:C36)</f>
        <v>99395.349999999991</v>
      </c>
      <c r="D32" s="7">
        <f>SUM(D33:D36)</f>
        <v>11294.83</v>
      </c>
      <c r="E32" s="8">
        <f t="shared" si="0"/>
        <v>0.11363539642448063</v>
      </c>
      <c r="F32" s="8">
        <f>(D32/D6)</f>
        <v>4.9464923367191722E-2</v>
      </c>
      <c r="G32" s="7">
        <f>SUM(G33:G36)</f>
        <v>20844.280000000002</v>
      </c>
      <c r="H32" s="7">
        <f>SUM(H33:H36)</f>
        <v>7324.29</v>
      </c>
      <c r="I32" s="8">
        <f t="shared" si="1"/>
        <v>0.35138129021486947</v>
      </c>
      <c r="J32" s="8">
        <f>(H32/H6)</f>
        <v>3.4867416708543354E-2</v>
      </c>
      <c r="K32" s="8">
        <f t="shared" si="2"/>
        <v>1.5421057877282303</v>
      </c>
      <c r="L32" s="8">
        <f t="shared" si="3"/>
        <v>-0.23774589379038885</v>
      </c>
    </row>
    <row r="33" spans="1:12" s="13" customFormat="1" ht="21" customHeight="1">
      <c r="A33" s="1" t="s">
        <v>66</v>
      </c>
      <c r="B33" s="2" t="s">
        <v>67</v>
      </c>
      <c r="C33" s="3">
        <v>67784.28</v>
      </c>
      <c r="D33" s="3">
        <v>671.56</v>
      </c>
      <c r="E33" s="4">
        <f t="shared" si="0"/>
        <v>9.9073118428048505E-3</v>
      </c>
      <c r="F33" s="4">
        <f>(D33/D6)</f>
        <v>2.9410503687502402E-3</v>
      </c>
      <c r="G33" s="3">
        <v>891.02</v>
      </c>
      <c r="H33" s="3">
        <v>434.97</v>
      </c>
      <c r="I33" s="4">
        <f t="shared" si="1"/>
        <v>0.48817086036228147</v>
      </c>
      <c r="J33" s="4">
        <f>(H33/H6)</f>
        <v>2.0706826526141241E-3</v>
      </c>
      <c r="K33" s="4">
        <f t="shared" si="2"/>
        <v>1.5439225693726002</v>
      </c>
      <c r="L33" s="4">
        <f t="shared" si="3"/>
        <v>-0.47826354851947661</v>
      </c>
    </row>
    <row r="34" spans="1:12" s="13" customFormat="1" ht="21" customHeight="1">
      <c r="A34" s="1" t="s">
        <v>68</v>
      </c>
      <c r="B34" s="2" t="s">
        <v>69</v>
      </c>
      <c r="C34" s="3">
        <v>9553.68</v>
      </c>
      <c r="D34" s="3">
        <v>3227.24</v>
      </c>
      <c r="E34" s="4">
        <f t="shared" si="0"/>
        <v>0.33780072181609594</v>
      </c>
      <c r="F34" s="4">
        <f>(D34/D6)</f>
        <v>1.4133473393361016E-2</v>
      </c>
      <c r="G34" s="3">
        <v>1291.7</v>
      </c>
      <c r="H34" s="3">
        <v>450.64</v>
      </c>
      <c r="I34" s="4">
        <f t="shared" si="1"/>
        <v>0.34887357745606562</v>
      </c>
      <c r="J34" s="4">
        <f>(H34/H6)</f>
        <v>2.1452799746511917E-3</v>
      </c>
      <c r="K34" s="4">
        <f t="shared" si="2"/>
        <v>7.1614592579442569</v>
      </c>
      <c r="L34" s="4">
        <f t="shared" si="3"/>
        <v>-1.1072855639969681E-2</v>
      </c>
    </row>
    <row r="35" spans="1:12" s="13" customFormat="1" ht="21" customHeight="1">
      <c r="A35" s="1" t="s">
        <v>70</v>
      </c>
      <c r="B35" s="2" t="s">
        <v>71</v>
      </c>
      <c r="C35" s="3">
        <v>21324.59</v>
      </c>
      <c r="D35" s="3">
        <v>7282</v>
      </c>
      <c r="E35" s="4">
        <f t="shared" si="0"/>
        <v>0.34148370496220559</v>
      </c>
      <c r="F35" s="4">
        <f>(D35/D6)</f>
        <v>3.1891013141400991E-2</v>
      </c>
      <c r="G35" s="3">
        <v>18001.66</v>
      </c>
      <c r="H35" s="3">
        <v>6323.12</v>
      </c>
      <c r="I35" s="4">
        <f t="shared" si="1"/>
        <v>0.35125205119972269</v>
      </c>
      <c r="J35" s="4">
        <f>(H35/H6)</f>
        <v>3.0101328584494148E-2</v>
      </c>
      <c r="K35" s="4">
        <f t="shared" si="2"/>
        <v>1.151646655448576</v>
      </c>
      <c r="L35" s="14">
        <f t="shared" si="3"/>
        <v>-9.7683462375171004E-3</v>
      </c>
    </row>
    <row r="36" spans="1:12" s="13" customFormat="1" ht="21" customHeight="1">
      <c r="A36" s="1" t="s">
        <v>72</v>
      </c>
      <c r="B36" s="2" t="s">
        <v>73</v>
      </c>
      <c r="C36" s="3">
        <v>732.8</v>
      </c>
      <c r="D36" s="3">
        <v>114.03</v>
      </c>
      <c r="E36" s="4">
        <f t="shared" si="0"/>
        <v>0.15560862445414847</v>
      </c>
      <c r="F36" s="4">
        <f>(D36/D6)</f>
        <v>4.9938646367947751E-4</v>
      </c>
      <c r="G36" s="3">
        <v>659.9</v>
      </c>
      <c r="H36" s="3">
        <v>115.56</v>
      </c>
      <c r="I36" s="4">
        <f t="shared" si="1"/>
        <v>0.17511744203667223</v>
      </c>
      <c r="J36" s="4">
        <f>(H36/H6)</f>
        <v>5.5012549678388892E-4</v>
      </c>
      <c r="K36" s="4">
        <f t="shared" si="2"/>
        <v>0.98676012461059193</v>
      </c>
      <c r="L36" s="14">
        <f t="shared" si="3"/>
        <v>-1.9508817582523763E-2</v>
      </c>
    </row>
    <row r="37" spans="1:12" s="13" customFormat="1" ht="21" customHeight="1">
      <c r="A37" s="5" t="s">
        <v>74</v>
      </c>
      <c r="B37" s="6" t="s">
        <v>75</v>
      </c>
      <c r="C37" s="7">
        <f>SUM(C38:C42)</f>
        <v>323159.64999999997</v>
      </c>
      <c r="D37" s="7">
        <f>SUM(D38:D42)</f>
        <v>133145.82</v>
      </c>
      <c r="E37" s="8">
        <f t="shared" si="0"/>
        <v>0.41201251455743321</v>
      </c>
      <c r="F37" s="8">
        <f>(D37/D6)</f>
        <v>0.58310286945105894</v>
      </c>
      <c r="G37" s="7">
        <f>SUM(G38:G42)</f>
        <v>296999.78999999998</v>
      </c>
      <c r="H37" s="7">
        <f>SUM(H38:H42)</f>
        <v>119535.81</v>
      </c>
      <c r="I37" s="8">
        <f t="shared" si="1"/>
        <v>0.40247775932770863</v>
      </c>
      <c r="J37" s="8">
        <f>(H37/H6)</f>
        <v>0.5690524131162561</v>
      </c>
      <c r="K37" s="8">
        <f t="shared" si="2"/>
        <v>1.1138571780289104</v>
      </c>
      <c r="L37" s="15">
        <f t="shared" si="3"/>
        <v>9.5347552297245786E-3</v>
      </c>
    </row>
    <row r="38" spans="1:12" s="13" customFormat="1" ht="21" customHeight="1">
      <c r="A38" s="1" t="s">
        <v>76</v>
      </c>
      <c r="B38" s="2" t="s">
        <v>77</v>
      </c>
      <c r="C38" s="3">
        <v>100738.1</v>
      </c>
      <c r="D38" s="3">
        <v>43140.72</v>
      </c>
      <c r="E38" s="4">
        <f t="shared" ref="E38:E57" si="4">(D38/C38)</f>
        <v>0.42824631395668566</v>
      </c>
      <c r="F38" s="4">
        <f>(D38/D6)</f>
        <v>0.18893178638416652</v>
      </c>
      <c r="G38" s="3">
        <v>90043.1</v>
      </c>
      <c r="H38" s="3">
        <v>36434.89</v>
      </c>
      <c r="I38" s="4">
        <f t="shared" ref="I38:I57" si="5">(H38/G38)</f>
        <v>0.40463833430879209</v>
      </c>
      <c r="J38" s="4">
        <f>(H38/H6)</f>
        <v>0.17344896124538203</v>
      </c>
      <c r="K38" s="4">
        <f t="shared" ref="K38:K57" si="6">(D38/H38)</f>
        <v>1.1840496842449642</v>
      </c>
      <c r="L38" s="14">
        <f t="shared" ref="L38:L57" si="7">(E38-I38)</f>
        <v>2.3607979647893573E-2</v>
      </c>
    </row>
    <row r="39" spans="1:12" s="13" customFormat="1" ht="21" customHeight="1">
      <c r="A39" s="1" t="s">
        <v>78</v>
      </c>
      <c r="B39" s="2" t="s">
        <v>79</v>
      </c>
      <c r="C39" s="3">
        <v>175519.3</v>
      </c>
      <c r="D39" s="3">
        <v>72155.710000000006</v>
      </c>
      <c r="E39" s="4">
        <f t="shared" si="4"/>
        <v>0.41109843760771614</v>
      </c>
      <c r="F39" s="4">
        <f>(D39/D6)</f>
        <v>0.31600091950523468</v>
      </c>
      <c r="G39" s="3">
        <v>159345.16</v>
      </c>
      <c r="H39" s="3">
        <v>65287.07</v>
      </c>
      <c r="I39" s="4">
        <f t="shared" si="5"/>
        <v>0.40972107342325303</v>
      </c>
      <c r="J39" s="4">
        <f>(H39/H6)</f>
        <v>0.310800292638582</v>
      </c>
      <c r="K39" s="4">
        <f t="shared" si="6"/>
        <v>1.1052067430809807</v>
      </c>
      <c r="L39" s="14">
        <f t="shared" si="7"/>
        <v>1.3773641844631035E-3</v>
      </c>
    </row>
    <row r="40" spans="1:12" s="13" customFormat="1" ht="21" customHeight="1">
      <c r="A40" s="1" t="s">
        <v>123</v>
      </c>
      <c r="B40" s="2">
        <v>703</v>
      </c>
      <c r="C40" s="3">
        <v>14092.6</v>
      </c>
      <c r="D40" s="3">
        <v>6233.38</v>
      </c>
      <c r="E40" s="4">
        <f t="shared" si="4"/>
        <v>0.44231582532676722</v>
      </c>
      <c r="F40" s="4">
        <f>(D40/D7)</f>
        <v>0.20019784109120925</v>
      </c>
      <c r="G40" s="3">
        <v>13694.1</v>
      </c>
      <c r="H40" s="3">
        <v>5579.42</v>
      </c>
      <c r="I40" s="4"/>
      <c r="J40" s="4"/>
      <c r="K40" s="4">
        <f t="shared" si="6"/>
        <v>1.1172093156636353</v>
      </c>
      <c r="L40" s="14"/>
    </row>
    <row r="41" spans="1:12" s="13" customFormat="1" ht="21" customHeight="1">
      <c r="A41" s="1" t="s">
        <v>80</v>
      </c>
      <c r="B41" s="2" t="s">
        <v>81</v>
      </c>
      <c r="C41" s="3">
        <v>8798.35</v>
      </c>
      <c r="D41" s="3">
        <v>2638.61</v>
      </c>
      <c r="E41" s="4">
        <f t="shared" si="4"/>
        <v>0.29989827638136696</v>
      </c>
      <c r="F41" s="4">
        <f>(D41/D6)</f>
        <v>1.155560919871355E-2</v>
      </c>
      <c r="G41" s="3">
        <v>9759.5499999999993</v>
      </c>
      <c r="H41" s="3">
        <v>3240.14</v>
      </c>
      <c r="I41" s="4">
        <f t="shared" si="5"/>
        <v>0.33199686460953631</v>
      </c>
      <c r="J41" s="4">
        <f>(H41/H6)</f>
        <v>1.5424745821645464E-2</v>
      </c>
      <c r="K41" s="4">
        <f t="shared" si="6"/>
        <v>0.81435061447962132</v>
      </c>
      <c r="L41" s="4">
        <f t="shared" si="7"/>
        <v>-3.2098588228169356E-2</v>
      </c>
    </row>
    <row r="42" spans="1:12" s="13" customFormat="1" ht="21" customHeight="1">
      <c r="A42" s="1" t="s">
        <v>82</v>
      </c>
      <c r="B42" s="2" t="s">
        <v>83</v>
      </c>
      <c r="C42" s="3">
        <v>24011.3</v>
      </c>
      <c r="D42" s="3">
        <v>8977.4</v>
      </c>
      <c r="E42" s="4">
        <f t="shared" si="4"/>
        <v>0.37388229708512244</v>
      </c>
      <c r="F42" s="4">
        <f>(D42/D6)</f>
        <v>3.9315899667071302E-2</v>
      </c>
      <c r="G42" s="3">
        <v>24157.88</v>
      </c>
      <c r="H42" s="3">
        <v>8994.2900000000009</v>
      </c>
      <c r="I42" s="4">
        <f t="shared" si="5"/>
        <v>0.37231288507104104</v>
      </c>
      <c r="J42" s="4">
        <f>(H42/H6)</f>
        <v>4.2817482298964739E-2</v>
      </c>
      <c r="K42" s="4">
        <f t="shared" si="6"/>
        <v>0.99812214193671744</v>
      </c>
      <c r="L42" s="14">
        <f t="shared" si="7"/>
        <v>1.569412014081395E-3</v>
      </c>
    </row>
    <row r="43" spans="1:12" s="13" customFormat="1" ht="21" customHeight="1">
      <c r="A43" s="5" t="s">
        <v>84</v>
      </c>
      <c r="B43" s="6" t="s">
        <v>85</v>
      </c>
      <c r="C43" s="7">
        <f>SUM(C44:C46)</f>
        <v>75214.34</v>
      </c>
      <c r="D43" s="7">
        <f>SUM(D44:D46)</f>
        <v>29451.850000000002</v>
      </c>
      <c r="E43" s="8">
        <f t="shared" si="4"/>
        <v>0.3915722719896233</v>
      </c>
      <c r="F43" s="8">
        <f>(D43/D6)</f>
        <v>0.12898233114372024</v>
      </c>
      <c r="G43" s="7">
        <f>SUM(G44:G46)</f>
        <v>70347.13</v>
      </c>
      <c r="H43" s="7">
        <f>SUM(H44:H46)</f>
        <v>32179.63</v>
      </c>
      <c r="I43" s="8">
        <f t="shared" si="5"/>
        <v>0.45744055230113861</v>
      </c>
      <c r="J43" s="8">
        <f>(H43/H6)</f>
        <v>0.1531917180691566</v>
      </c>
      <c r="K43" s="8">
        <f t="shared" si="6"/>
        <v>0.91523271087952229</v>
      </c>
      <c r="L43" s="15">
        <f t="shared" si="7"/>
        <v>-6.5868280311515315E-2</v>
      </c>
    </row>
    <row r="44" spans="1:12" s="13" customFormat="1" ht="21" customHeight="1">
      <c r="A44" s="1" t="s">
        <v>86</v>
      </c>
      <c r="B44" s="2" t="s">
        <v>87</v>
      </c>
      <c r="C44" s="3">
        <v>55075.74</v>
      </c>
      <c r="D44" s="3">
        <v>22829.200000000001</v>
      </c>
      <c r="E44" s="4">
        <f t="shared" si="4"/>
        <v>0.41450555180919951</v>
      </c>
      <c r="F44" s="4">
        <f>(D44/D6)</f>
        <v>9.9978895524261396E-2</v>
      </c>
      <c r="G44" s="3">
        <v>64641.13</v>
      </c>
      <c r="H44" s="3">
        <v>30037.24</v>
      </c>
      <c r="I44" s="4">
        <f t="shared" si="5"/>
        <v>0.46467690153312607</v>
      </c>
      <c r="J44" s="4">
        <f>(H44/H6)</f>
        <v>0.14299283123067585</v>
      </c>
      <c r="K44" s="4">
        <f t="shared" si="6"/>
        <v>0.76002988290535345</v>
      </c>
      <c r="L44" s="14">
        <f t="shared" si="7"/>
        <v>-5.0171349723926562E-2</v>
      </c>
    </row>
    <row r="45" spans="1:12" s="13" customFormat="1" ht="21" customHeight="1">
      <c r="A45" s="1" t="s">
        <v>88</v>
      </c>
      <c r="B45" s="2" t="s">
        <v>89</v>
      </c>
      <c r="C45" s="3">
        <v>340.9</v>
      </c>
      <c r="D45" s="3">
        <v>138.65</v>
      </c>
      <c r="E45" s="4">
        <f t="shared" si="4"/>
        <v>0.40671751246699916</v>
      </c>
      <c r="F45" s="4">
        <f>(D45/D6)</f>
        <v>6.072080434022586E-4</v>
      </c>
      <c r="G45" s="3">
        <v>423</v>
      </c>
      <c r="H45" s="3">
        <v>134.29</v>
      </c>
      <c r="I45" s="4">
        <f t="shared" si="5"/>
        <v>0.31747044917257683</v>
      </c>
      <c r="J45" s="4">
        <f>(H45/H6)</f>
        <v>6.3929000487286637E-4</v>
      </c>
      <c r="K45" s="4">
        <f t="shared" si="6"/>
        <v>1.0324670489239707</v>
      </c>
      <c r="L45" s="14">
        <f t="shared" si="7"/>
        <v>8.9247063294422335E-2</v>
      </c>
    </row>
    <row r="46" spans="1:12" s="13" customFormat="1" ht="21" customHeight="1">
      <c r="A46" s="1" t="s">
        <v>90</v>
      </c>
      <c r="B46" s="2" t="s">
        <v>91</v>
      </c>
      <c r="C46" s="3">
        <v>19797.7</v>
      </c>
      <c r="D46" s="3">
        <v>6484</v>
      </c>
      <c r="E46" s="4">
        <f t="shared" si="4"/>
        <v>0.32751279188996701</v>
      </c>
      <c r="F46" s="4">
        <f>(D46/D6)</f>
        <v>2.839622757605658E-2</v>
      </c>
      <c r="G46" s="3">
        <v>5283</v>
      </c>
      <c r="H46" s="3">
        <v>2008.1</v>
      </c>
      <c r="I46" s="4">
        <f t="shared" si="5"/>
        <v>0.38010600037857278</v>
      </c>
      <c r="J46" s="4">
        <f>(H46/H6)</f>
        <v>9.5595968336078859E-3</v>
      </c>
      <c r="K46" s="4">
        <f t="shared" si="6"/>
        <v>3.2289228624072508</v>
      </c>
      <c r="L46" s="14">
        <f t="shared" si="7"/>
        <v>-5.2593208488605769E-2</v>
      </c>
    </row>
    <row r="47" spans="1:12" s="13" customFormat="1" ht="21" customHeight="1">
      <c r="A47" s="5" t="s">
        <v>92</v>
      </c>
      <c r="B47" s="6" t="s">
        <v>93</v>
      </c>
      <c r="C47" s="7">
        <f>SUM(C48:C51)</f>
        <v>17447.84</v>
      </c>
      <c r="D47" s="7">
        <f>SUM(D48:D51)</f>
        <v>3185.91</v>
      </c>
      <c r="E47" s="8">
        <f t="shared" si="4"/>
        <v>0.18259624113930434</v>
      </c>
      <c r="F47" s="8">
        <f>(D47/D6)</f>
        <v>1.3952471529431588E-2</v>
      </c>
      <c r="G47" s="7">
        <f>SUM(G48:G51)</f>
        <v>17671.13</v>
      </c>
      <c r="H47" s="7">
        <f>SUM(H48:H51)</f>
        <v>4605.6399999999994</v>
      </c>
      <c r="I47" s="8">
        <f t="shared" si="5"/>
        <v>0.26063075762557342</v>
      </c>
      <c r="J47" s="8">
        <f>(H47/H6)</f>
        <v>2.1925233584352284E-2</v>
      </c>
      <c r="K47" s="8">
        <f t="shared" si="6"/>
        <v>0.69174099582251336</v>
      </c>
      <c r="L47" s="8">
        <f t="shared" si="7"/>
        <v>-7.8034516486269079E-2</v>
      </c>
    </row>
    <row r="48" spans="1:12" s="13" customFormat="1" ht="21" customHeight="1">
      <c r="A48" s="1" t="s">
        <v>94</v>
      </c>
      <c r="B48" s="2" t="s">
        <v>95</v>
      </c>
      <c r="C48" s="3">
        <v>4646</v>
      </c>
      <c r="D48" s="3">
        <v>1462.51</v>
      </c>
      <c r="E48" s="4">
        <f t="shared" si="4"/>
        <v>0.31478906586310806</v>
      </c>
      <c r="F48" s="4">
        <f>(D48/D6)</f>
        <v>6.4049609488369078E-3</v>
      </c>
      <c r="G48" s="3">
        <v>3446</v>
      </c>
      <c r="H48" s="3">
        <v>1389.44</v>
      </c>
      <c r="I48" s="4">
        <f t="shared" si="5"/>
        <v>0.40320371445153802</v>
      </c>
      <c r="J48" s="4">
        <f>(H48/H6)</f>
        <v>6.6144545712305877E-3</v>
      </c>
      <c r="K48" s="4">
        <f t="shared" si="6"/>
        <v>1.0525895324735144</v>
      </c>
      <c r="L48" s="4">
        <f t="shared" si="7"/>
        <v>-8.8414648588429956E-2</v>
      </c>
    </row>
    <row r="49" spans="1:12" s="13" customFormat="1" ht="21" customHeight="1">
      <c r="A49" s="1" t="s">
        <v>96</v>
      </c>
      <c r="B49" s="2" t="s">
        <v>97</v>
      </c>
      <c r="C49" s="3">
        <v>582.79999999999995</v>
      </c>
      <c r="D49" s="3">
        <v>150.5</v>
      </c>
      <c r="E49" s="4">
        <f t="shared" si="4"/>
        <v>0.25823610157858617</v>
      </c>
      <c r="F49" s="4">
        <f>(D49/D6)</f>
        <v>6.5910429521846316E-4</v>
      </c>
      <c r="G49" s="3">
        <v>2967.37</v>
      </c>
      <c r="H49" s="3">
        <v>1750.55</v>
      </c>
      <c r="I49" s="4">
        <f t="shared" si="5"/>
        <v>0.58993317314659111</v>
      </c>
      <c r="J49" s="4">
        <f>(H49/H6)</f>
        <v>8.3335253409054753E-3</v>
      </c>
      <c r="K49" s="4">
        <f t="shared" si="6"/>
        <v>8.5972979920596382E-2</v>
      </c>
      <c r="L49" s="4">
        <f t="shared" si="7"/>
        <v>-0.33169707156800493</v>
      </c>
    </row>
    <row r="50" spans="1:12" s="13" customFormat="1" ht="21" customHeight="1">
      <c r="A50" s="1" t="s">
        <v>98</v>
      </c>
      <c r="B50" s="2" t="s">
        <v>99</v>
      </c>
      <c r="C50" s="3">
        <v>11688.68</v>
      </c>
      <c r="D50" s="3">
        <v>1343.4</v>
      </c>
      <c r="E50" s="4">
        <f t="shared" si="4"/>
        <v>0.11493171170739554</v>
      </c>
      <c r="F50" s="4">
        <f>(D50/D6)</f>
        <v>5.883326978049724E-3</v>
      </c>
      <c r="G50" s="3">
        <v>10738.36</v>
      </c>
      <c r="H50" s="3">
        <v>1215.48</v>
      </c>
      <c r="I50" s="4">
        <f t="shared" si="5"/>
        <v>0.11319046856316979</v>
      </c>
      <c r="J50" s="4">
        <f>(H50/H6)</f>
        <v>5.7863148046978308E-3</v>
      </c>
      <c r="K50" s="4">
        <f t="shared" si="6"/>
        <v>1.1052423733833547</v>
      </c>
      <c r="L50" s="14">
        <f t="shared" si="7"/>
        <v>1.7412431442257459E-3</v>
      </c>
    </row>
    <row r="51" spans="1:12" s="13" customFormat="1" ht="21" customHeight="1">
      <c r="A51" s="1" t="s">
        <v>100</v>
      </c>
      <c r="B51" s="2" t="s">
        <v>101</v>
      </c>
      <c r="C51" s="3">
        <v>530.36</v>
      </c>
      <c r="D51" s="3">
        <v>229.5</v>
      </c>
      <c r="E51" s="4">
        <f t="shared" si="4"/>
        <v>0.43272494154913643</v>
      </c>
      <c r="F51" s="4">
        <f>(D51/D6)</f>
        <v>1.0050793073264938E-3</v>
      </c>
      <c r="G51" s="3">
        <v>519.4</v>
      </c>
      <c r="H51" s="3">
        <v>250.17</v>
      </c>
      <c r="I51" s="4">
        <f t="shared" si="5"/>
        <v>0.48165190604543706</v>
      </c>
      <c r="J51" s="4">
        <f>(H51/H6)</f>
        <v>1.190938867518393E-3</v>
      </c>
      <c r="K51" s="4">
        <f t="shared" si="6"/>
        <v>0.91737618419474765</v>
      </c>
      <c r="L51" s="14">
        <f t="shared" si="7"/>
        <v>-4.8926964496300629E-2</v>
      </c>
    </row>
    <row r="52" spans="1:12" s="13" customFormat="1" ht="21" customHeight="1">
      <c r="A52" s="5" t="s">
        <v>102</v>
      </c>
      <c r="B52" s="6" t="s">
        <v>103</v>
      </c>
      <c r="C52" s="7">
        <f>SUM(C53:C53)</f>
        <v>2587.25</v>
      </c>
      <c r="D52" s="7">
        <f>SUM(D53:D53)</f>
        <v>1385.45</v>
      </c>
      <c r="E52" s="8">
        <f t="shared" si="4"/>
        <v>0.53549135182143204</v>
      </c>
      <c r="F52" s="8">
        <f>(D52/D6)</f>
        <v>6.0674820319629227E-3</v>
      </c>
      <c r="G52" s="7">
        <f>SUM(G53:G53)</f>
        <v>4172.66</v>
      </c>
      <c r="H52" s="7">
        <f>SUM(H53:H53)</f>
        <v>1904.58</v>
      </c>
      <c r="I52" s="8">
        <f t="shared" si="5"/>
        <v>0.45644265288808578</v>
      </c>
      <c r="J52" s="8">
        <f>(H52/H6)</f>
        <v>9.0667879773681133E-3</v>
      </c>
      <c r="K52" s="8">
        <f t="shared" si="6"/>
        <v>0.72743071963372508</v>
      </c>
      <c r="L52" s="15">
        <f t="shared" si="7"/>
        <v>7.9048698933346262E-2</v>
      </c>
    </row>
    <row r="53" spans="1:12" s="13" customFormat="1" ht="21" customHeight="1">
      <c r="A53" s="1" t="s">
        <v>104</v>
      </c>
      <c r="B53" s="2" t="s">
        <v>105</v>
      </c>
      <c r="C53" s="3">
        <v>2587.25</v>
      </c>
      <c r="D53" s="3">
        <v>1385.45</v>
      </c>
      <c r="E53" s="4">
        <f t="shared" si="4"/>
        <v>0.53549135182143204</v>
      </c>
      <c r="F53" s="4">
        <f>(D53/D6)</f>
        <v>6.0674820319629227E-3</v>
      </c>
      <c r="G53" s="3">
        <v>4172.66</v>
      </c>
      <c r="H53" s="3">
        <v>1904.58</v>
      </c>
      <c r="I53" s="4">
        <f t="shared" si="5"/>
        <v>0.45644265288808578</v>
      </c>
      <c r="J53" s="4">
        <f>(H53/H6)</f>
        <v>9.0667879773681133E-3</v>
      </c>
      <c r="K53" s="4">
        <f t="shared" si="6"/>
        <v>0.72743071963372508</v>
      </c>
      <c r="L53" s="4">
        <f t="shared" si="7"/>
        <v>7.9048698933346262E-2</v>
      </c>
    </row>
    <row r="54" spans="1:12" s="13" customFormat="1" ht="21" customHeight="1">
      <c r="A54" s="5" t="s">
        <v>106</v>
      </c>
      <c r="B54" s="6" t="s">
        <v>107</v>
      </c>
      <c r="C54" s="7">
        <f>SUM(C55:C55)</f>
        <v>1798.66</v>
      </c>
      <c r="D54" s="7">
        <f>SUM(D55:D55)</f>
        <v>703.59</v>
      </c>
      <c r="E54" s="8">
        <f t="shared" si="4"/>
        <v>0.39117454104722404</v>
      </c>
      <c r="F54" s="8">
        <f>(D54/D6)</f>
        <v>3.0813235287226481E-3</v>
      </c>
      <c r="G54" s="7">
        <f>SUM(G55:G55)</f>
        <v>1735.13</v>
      </c>
      <c r="H54" s="7">
        <f>SUM(H55:H55)</f>
        <v>520.54</v>
      </c>
      <c r="I54" s="8">
        <f t="shared" si="5"/>
        <v>0.30000057632569316</v>
      </c>
      <c r="J54" s="8">
        <f>(H54/H6)</f>
        <v>2.4780402050526614E-3</v>
      </c>
      <c r="K54" s="8">
        <f t="shared" si="6"/>
        <v>1.3516540515618398</v>
      </c>
      <c r="L54" s="15">
        <f t="shared" si="7"/>
        <v>9.1173964721530887E-2</v>
      </c>
    </row>
    <row r="55" spans="1:12" s="13" customFormat="1" ht="21" customHeight="1">
      <c r="A55" s="1" t="s">
        <v>108</v>
      </c>
      <c r="B55" s="2" t="s">
        <v>109</v>
      </c>
      <c r="C55" s="3">
        <v>1798.66</v>
      </c>
      <c r="D55" s="3">
        <v>703.59</v>
      </c>
      <c r="E55" s="4">
        <f t="shared" si="4"/>
        <v>0.39117454104722404</v>
      </c>
      <c r="F55" s="4">
        <f>(D55/D6)</f>
        <v>3.0813235287226481E-3</v>
      </c>
      <c r="G55" s="3">
        <v>1735.13</v>
      </c>
      <c r="H55" s="3">
        <v>520.54</v>
      </c>
      <c r="I55" s="4">
        <f t="shared" si="5"/>
        <v>0.30000057632569316</v>
      </c>
      <c r="J55" s="4">
        <f>(H55/H6)</f>
        <v>2.4780402050526614E-3</v>
      </c>
      <c r="K55" s="4">
        <f t="shared" si="6"/>
        <v>1.3516540515618398</v>
      </c>
      <c r="L55" s="4">
        <f t="shared" si="7"/>
        <v>9.1173964721530887E-2</v>
      </c>
    </row>
    <row r="56" spans="1:12" s="13" customFormat="1" ht="41.1" customHeight="1">
      <c r="A56" s="5" t="s">
        <v>110</v>
      </c>
      <c r="B56" s="6" t="s">
        <v>111</v>
      </c>
      <c r="C56" s="7">
        <f>SUM(C57:C57)</f>
        <v>23.4</v>
      </c>
      <c r="D56" s="7">
        <f>SUM(D57:D57)</f>
        <v>7.45</v>
      </c>
      <c r="E56" s="8">
        <f t="shared" si="4"/>
        <v>0.31837606837606841</v>
      </c>
      <c r="F56" s="8">
        <f>(D56/D6)</f>
        <v>3.2626757470947181E-5</v>
      </c>
      <c r="G56" s="7">
        <f>SUM(G57:G57)</f>
        <v>26</v>
      </c>
      <c r="H56" s="7">
        <f>SUM(H57:H57)</f>
        <v>7.45</v>
      </c>
      <c r="I56" s="8">
        <f t="shared" si="5"/>
        <v>0.28653846153846152</v>
      </c>
      <c r="J56" s="8">
        <f>(H56/H6)</f>
        <v>3.5465861466251063E-5</v>
      </c>
      <c r="K56" s="8">
        <f t="shared" si="6"/>
        <v>1</v>
      </c>
      <c r="L56" s="8">
        <f t="shared" si="7"/>
        <v>3.1837606837606891E-2</v>
      </c>
    </row>
    <row r="57" spans="1:12" s="13" customFormat="1" ht="21" customHeight="1">
      <c r="A57" s="1" t="s">
        <v>112</v>
      </c>
      <c r="B57" s="2" t="s">
        <v>113</v>
      </c>
      <c r="C57" s="3">
        <v>23.4</v>
      </c>
      <c r="D57" s="3">
        <v>7.45</v>
      </c>
      <c r="E57" s="4">
        <f t="shared" si="4"/>
        <v>0.31837606837606841</v>
      </c>
      <c r="F57" s="4">
        <f>(D57/D6)</f>
        <v>3.2626757470947181E-5</v>
      </c>
      <c r="G57" s="3">
        <v>26</v>
      </c>
      <c r="H57" s="3">
        <v>7.45</v>
      </c>
      <c r="I57" s="4">
        <f t="shared" si="5"/>
        <v>0.28653846153846152</v>
      </c>
      <c r="J57" s="4">
        <f>(H57/H6)</f>
        <v>3.5465861466251063E-5</v>
      </c>
      <c r="K57" s="4">
        <f t="shared" si="6"/>
        <v>1</v>
      </c>
      <c r="L57" s="4">
        <f t="shared" si="7"/>
        <v>3.1837606837606891E-2</v>
      </c>
    </row>
    <row r="58" spans="1:12" s="13" customFormat="1" ht="60.95" customHeight="1">
      <c r="A58" s="5" t="s">
        <v>114</v>
      </c>
      <c r="B58" s="6" t="s">
        <v>115</v>
      </c>
      <c r="C58" s="7"/>
      <c r="D58" s="7"/>
      <c r="E58" s="8"/>
      <c r="F58" s="8"/>
      <c r="G58" s="7"/>
      <c r="H58" s="7"/>
      <c r="I58" s="8"/>
      <c r="J58" s="8"/>
      <c r="K58" s="8"/>
      <c r="L58" s="8"/>
    </row>
    <row r="59" spans="1:12" s="13" customFormat="1" ht="41.1" customHeight="1">
      <c r="A59" s="1" t="s">
        <v>116</v>
      </c>
      <c r="B59" s="2" t="s">
        <v>117</v>
      </c>
      <c r="C59" s="3"/>
      <c r="D59" s="3"/>
      <c r="E59" s="4"/>
      <c r="F59" s="4"/>
      <c r="G59" s="3"/>
      <c r="H59" s="3"/>
      <c r="I59" s="4"/>
      <c r="J59" s="4"/>
      <c r="K59" s="4"/>
      <c r="L59" s="4"/>
    </row>
    <row r="60" spans="1:12" s="13" customFormat="1" ht="21" customHeight="1">
      <c r="A60" s="1" t="s">
        <v>118</v>
      </c>
      <c r="B60" s="2" t="s">
        <v>119</v>
      </c>
      <c r="C60" s="3"/>
      <c r="D60" s="3"/>
      <c r="E60" s="4"/>
      <c r="F60" s="4"/>
      <c r="G60" s="3"/>
      <c r="H60" s="3"/>
      <c r="I60" s="4"/>
      <c r="J60" s="4"/>
      <c r="K60" s="4"/>
      <c r="L60" s="4"/>
    </row>
    <row r="61" spans="1:12" s="13" customFormat="1" ht="21" customHeight="1">
      <c r="A61" s="1" t="s">
        <v>120</v>
      </c>
      <c r="B61" s="2" t="s">
        <v>121</v>
      </c>
      <c r="C61" s="3"/>
      <c r="D61" s="3"/>
      <c r="E61" s="4"/>
      <c r="F61" s="4"/>
      <c r="G61" s="3"/>
      <c r="H61" s="3"/>
      <c r="I61" s="4"/>
      <c r="J61" s="4"/>
      <c r="K61" s="4"/>
      <c r="L61" s="4"/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2019-06-21T07:28:39Z</dcterms:modified>
</cp:coreProperties>
</file>