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E40" i="1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9" l="1"/>
  <c r="L27"/>
  <c r="L11"/>
  <c r="L26"/>
  <c r="L35"/>
  <c r="K56"/>
  <c r="L30"/>
  <c r="L46"/>
  <c r="L17"/>
  <c r="L42"/>
  <c r="L13"/>
  <c r="L25"/>
  <c r="L34"/>
  <c r="L45"/>
  <c r="L50"/>
  <c r="L57"/>
  <c r="L19"/>
  <c r="L21"/>
  <c r="L14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  <c r="L6" l="1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<sst xmlns="http://schemas.openxmlformats.org/spreadsheetml/2006/main" count="125" uniqueCount="125">
  <si>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</si>
  <si>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</si>
  <si>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</si>
  <si>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</si>
  <si>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</si>
  <si>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</si>
  <si>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</si>
  <si>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</si>
  <si>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</si>
  <si>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</si>
  <si>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</si>
  <si>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</si>
  <si>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</si>
  <si>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</si>
  <si>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</si>
  <si>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</si>
  <si>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</si>
  <si>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</si>
  <si>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</si>
  <si>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</si>
  <si>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</si>
  <si>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</si>
  <si>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</si>
  <si>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</si>
  <si>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</si>
  <si>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</si>
  <si>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</si>
  <si>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</si>
  <si>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</si>
  <si>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</si>
  <si>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</si>
  <si>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</si>
  <si>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</si>
  <si>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</si>
  <si>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</si>
  <si>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</si>
  <si>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</si>
  <si>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</si>
  <si>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</si>
  <si>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</si>
  <si>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</si>
  <si>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</si>
  <si>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</si>
  <si>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</si>
  <si>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</si>
  <si>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</si>
  <si>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</si>
  <si>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</si>
  <si>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</si>
  <si>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</si>
  <si>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</si>
  <si>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</si>
  <si>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</si>
  <si>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</si>
  <si>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</si>
  <si>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</si>
  <si>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</si>
  <si>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</si>
  <si>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</si>
  <si>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</si>
  <si>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</si>
  <si>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</si>
  <si>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</si>
  <si>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</si>
  <si>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</si>
  <si>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</si>
  <si>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</si>
  <si>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</si>
  <si>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</si>
  <si>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</si>
  <si>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</si>
  <si>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</si>
  <si>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</si>
  <si>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</si>
  <si>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</si>
  <si>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</si>
  <si>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</si>
  <si>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</si>
  <si>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</si>
  <si>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</si>
  <si>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</si>
  <si>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</si>
  <si>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</si>
  <si>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</si>
  <si>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</si>
  <si>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</si>
  <si>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</si>
  <si>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</si>
  <si>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</si>
  <si>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</si>
  <si>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</si>
  <si>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</si>
  <si>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</si>
  <si>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</si>
  <si>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</si>
  <si>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</si>
  <si>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</si>
  <si>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</si>
  <si>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</si>
  <si>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</si>
  <si>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</si>
  <si>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</si>
  <si>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</si>
  <si>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</si>
  <si>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</si>
  <si>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</si>
  <si>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</si>
  <si>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</si>
  <si>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</si>
  <si>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</si>
  <si>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</si>
  <si>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</si>
  <si>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</si>
  <si>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</si>
  <si>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</si>
  <si>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</si>
  <si>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</si>
  <si>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</si>
  <si>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</si>
  <si>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</si>
  <si>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</si>
  <si>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</si>
  <si>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</si>
  <si>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за январь 2019 года в сравнении с январем 2018 года</t>
  </si>
  <si>
    <t>за январь 2019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</si>
</sst>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2" fontId="2" fillId="0" borderId="0" xfId="1" applyNumberFormat="1" applyFont="1" applyFill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F5" sqref="F5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1" t="s">
        <v>120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s="18" customFormat="1" ht="21.75" customHeight="1">
      <c r="A2" s="17" t="s">
        <v>123</v>
      </c>
      <c r="B2" s="17"/>
      <c r="C2" s="17"/>
      <c r="D2" s="17"/>
      <c r="E2" s="17"/>
      <c r="F2" s="17"/>
    </row>
    <row r="3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>
      <c r="A4" s="23" t="s">
        <v>0</v>
      </c>
      <c r="B4" s="24" t="s">
        <v>1</v>
      </c>
      <c r="C4" s="16" t="s">
        <v>124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>
      <c r="A5" s="23"/>
      <c r="B5" s="24"/>
      <c r="C5" s="25" t="s">
        <v>3</v>
      </c>
      <c r="D5" s="25" t="s">
        <v>4</v>
      </c>
      <c r="E5" s="16" t="s">
        <v>5</v>
      </c>
      <c r="F5" s="16" t="s">
        <v>6</v>
      </c>
      <c r="G5" s="25" t="s">
        <v>7</v>
      </c>
      <c r="H5" s="25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549722.29</v>
      </c>
      <c r="D6" s="3">
        <f>(D7+D16+D18+D23+D32+D37+D43+D47+D52+D56+D54)</f>
        <v>36642.25</v>
      </c>
      <c r="E6" s="4">
        <f t="shared" ref="E6:E37" si="0">(D6/C6)</f>
        <v>6.6655929123776297E-2</v>
      </c>
      <c r="F6" s="4">
        <v>1</v>
      </c>
      <c r="G6" s="3">
        <f>(G7+G16+G18+G23+G32+G37+G43+G47+G52+G56+G54)</f>
        <v>505337.68</v>
      </c>
      <c r="H6" s="3">
        <f>(H7+H16+H18+H23+H32+H37+H43+H47+H52+H56+H54)</f>
        <v>35270.33</v>
      </c>
      <c r="I6" s="4">
        <f t="shared" ref="I6:I37" si="1">(H6/G6)</f>
        <v>6.9795567193801977E-2</v>
      </c>
      <c r="J6" s="4">
        <v>1</v>
      </c>
      <c r="K6" s="4">
        <f t="shared" ref="K6:K37" si="2">(D6/H6)</f>
        <v>1.0388972827869769</v>
      </c>
      <c r="L6" s="14">
        <f t="shared" ref="L6:L37" si="3">(E6-I6)</f>
        <v>-3.1396380700256799E-3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74686.640000000014</v>
      </c>
      <c r="D7" s="7">
        <f>SUM(D8:D15)</f>
        <v>5000.6900000000005</v>
      </c>
      <c r="E7" s="8">
        <f t="shared" si="0"/>
        <v>6.6955616158391906E-2</v>
      </c>
      <c r="F7" s="8">
        <f>(D7/D6)</f>
        <v>0.13647333337881817</v>
      </c>
      <c r="G7" s="7">
        <f>SUM(G8:G15)</f>
        <v>69101.329999999987</v>
      </c>
      <c r="H7" s="7">
        <f>SUM(H8:H15)</f>
        <v>4789.58</v>
      </c>
      <c r="I7" s="8">
        <f t="shared" si="1"/>
        <v>6.9312414102593992E-2</v>
      </c>
      <c r="J7" s="8">
        <f>(H7/H6)</f>
        <v>0.13579629110359898</v>
      </c>
      <c r="K7" s="8">
        <f t="shared" si="2"/>
        <v>1.0440769336768569</v>
      </c>
      <c r="L7" s="15">
        <f t="shared" si="3"/>
        <v>-2.3567979442020853E-3</v>
      </c>
    </row>
    <row r="8" spans="1:15" s="13" customFormat="1" ht="41.1" customHeight="1">
      <c r="A8" s="1" t="s">
        <v>16</v>
      </c>
      <c r="B8" s="2" t="s">
        <v>17</v>
      </c>
      <c r="C8" s="3">
        <v>6419.5</v>
      </c>
      <c r="D8" s="3">
        <v>434.9</v>
      </c>
      <c r="E8" s="4">
        <f t="shared" si="0"/>
        <v>6.7746709245268322E-2</v>
      </c>
      <c r="F8" s="4">
        <f>(D8/D6)</f>
        <v>1.1868812641145126E-2</v>
      </c>
      <c r="G8" s="3">
        <v>5901.2</v>
      </c>
      <c r="H8" s="3">
        <v>356.25</v>
      </c>
      <c r="I8" s="4">
        <f t="shared" si="1"/>
        <v>6.0369077475767641E-2</v>
      </c>
      <c r="J8" s="4">
        <f>(H8/H6)</f>
        <v>1.0100557607484817E-2</v>
      </c>
      <c r="K8" s="4">
        <f t="shared" si="2"/>
        <v>1.2207719298245614</v>
      </c>
      <c r="L8" s="14">
        <f t="shared" si="3"/>
        <v>7.377631769500681E-3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66.319999999999993</v>
      </c>
      <c r="E9" s="4">
        <f t="shared" si="0"/>
        <v>6.5604906518943504E-2</v>
      </c>
      <c r="F9" s="4">
        <f>(D9/D6)</f>
        <v>1.8099325232484357E-3</v>
      </c>
      <c r="G9" s="3">
        <v>896.1</v>
      </c>
      <c r="H9" s="3">
        <v>71.02</v>
      </c>
      <c r="I9" s="4">
        <f t="shared" si="1"/>
        <v>7.9254547483539772E-2</v>
      </c>
      <c r="J9" s="4">
        <f>(H9/H6)</f>
        <v>2.0135904597433593E-3</v>
      </c>
      <c r="K9" s="4">
        <f t="shared" si="2"/>
        <v>0.93382145874401568</v>
      </c>
      <c r="L9" s="14">
        <f t="shared" si="3"/>
        <v>-1.3649640964596269E-2</v>
      </c>
    </row>
    <row r="10" spans="1:15" s="13" customFormat="1" ht="60.95" customHeight="1">
      <c r="A10" s="1" t="s">
        <v>20</v>
      </c>
      <c r="B10" s="2" t="s">
        <v>21</v>
      </c>
      <c r="C10" s="3">
        <v>28980.04</v>
      </c>
      <c r="D10" s="3">
        <v>1935.09</v>
      </c>
      <c r="E10" s="4">
        <f t="shared" si="0"/>
        <v>6.6773199760938901E-2</v>
      </c>
      <c r="F10" s="4">
        <f>(D10/D6)</f>
        <v>5.2810348709481536E-2</v>
      </c>
      <c r="G10" s="3">
        <v>27402.94</v>
      </c>
      <c r="H10" s="3">
        <v>2053.98</v>
      </c>
      <c r="I10" s="4">
        <f t="shared" si="1"/>
        <v>7.4954731134688465E-2</v>
      </c>
      <c r="J10" s="4">
        <f>(H10/H6)</f>
        <v>5.8235349655078358E-2</v>
      </c>
      <c r="K10" s="4">
        <f t="shared" si="2"/>
        <v>0.9421172552799929</v>
      </c>
      <c r="L10" s="14">
        <f t="shared" si="3"/>
        <v>-8.1815313737495649E-3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63.09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9843.2999999999993</v>
      </c>
      <c r="D12" s="3">
        <v>617.71</v>
      </c>
      <c r="E12" s="4">
        <f t="shared" si="0"/>
        <v>6.2754360834273062E-2</v>
      </c>
      <c r="F12" s="4">
        <f>(D12/D6)</f>
        <v>1.6857862167306868E-2</v>
      </c>
      <c r="G12" s="3">
        <v>8477.85</v>
      </c>
      <c r="H12" s="3">
        <v>674.72</v>
      </c>
      <c r="I12" s="4">
        <f t="shared" si="1"/>
        <v>7.9586215844819147E-2</v>
      </c>
      <c r="J12" s="4">
        <f>(H12/H6)</f>
        <v>1.9129959940834124E-2</v>
      </c>
      <c r="K12" s="4">
        <f t="shared" si="2"/>
        <v>0.9155056912497036</v>
      </c>
      <c r="L12" s="14">
        <f t="shared" si="3"/>
        <v>-1.6831855010546085E-2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605.4</v>
      </c>
      <c r="D14" s="3"/>
      <c r="E14" s="4">
        <f t="shared" si="0"/>
        <v>0</v>
      </c>
      <c r="F14" s="4">
        <f>(D14/D6)</f>
        <v>0</v>
      </c>
      <c r="G14" s="3">
        <v>631.5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27817.5</v>
      </c>
      <c r="D15" s="3">
        <v>1946.67</v>
      </c>
      <c r="E15" s="4">
        <f t="shared" si="0"/>
        <v>6.9980048530601247E-2</v>
      </c>
      <c r="F15" s="4">
        <f>(D15/D6)</f>
        <v>5.3126377337636199E-2</v>
      </c>
      <c r="G15" s="3">
        <v>25728.65</v>
      </c>
      <c r="H15" s="3">
        <v>1633.61</v>
      </c>
      <c r="I15" s="4">
        <f t="shared" si="1"/>
        <v>6.3493809430343204E-2</v>
      </c>
      <c r="J15" s="4">
        <f>(H15/H6)</f>
        <v>4.6316833440458303E-2</v>
      </c>
      <c r="K15" s="4">
        <f t="shared" si="2"/>
        <v>1.1916369268062759</v>
      </c>
      <c r="L15" s="14">
        <f t="shared" si="3"/>
        <v>6.4862391002580427E-3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47.31</v>
      </c>
      <c r="E16" s="8">
        <f t="shared" si="0"/>
        <v>4.3935735512630018E-2</v>
      </c>
      <c r="F16" s="8">
        <f>(D16/D6)</f>
        <v>1.2911325041448055E-3</v>
      </c>
      <c r="G16" s="7">
        <f>SUM(G17:G17)</f>
        <v>1001.7</v>
      </c>
      <c r="H16" s="7">
        <f>SUM(H17:H17)</f>
        <v>0</v>
      </c>
      <c r="I16" s="8">
        <f t="shared" si="1"/>
        <v>0</v>
      </c>
      <c r="J16" s="8">
        <f>(H16/H6)</f>
        <v>0</v>
      </c>
      <c r="K16" s="8" t="e">
        <f t="shared" si="2"/>
        <v>#DIV/0!</v>
      </c>
      <c r="L16" s="8">
        <f t="shared" si="3"/>
        <v>4.3935735512630018E-2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47.31</v>
      </c>
      <c r="E17" s="4">
        <f t="shared" si="0"/>
        <v>4.3935735512630018E-2</v>
      </c>
      <c r="F17" s="4">
        <f>(D17/D6)</f>
        <v>1.2911325041448055E-3</v>
      </c>
      <c r="G17" s="3">
        <v>1001.7</v>
      </c>
      <c r="H17" s="3"/>
      <c r="I17" s="4">
        <f t="shared" si="1"/>
        <v>0</v>
      </c>
      <c r="J17" s="4">
        <f>(H17/H6)</f>
        <v>0</v>
      </c>
      <c r="K17" s="4" t="e">
        <f t="shared" si="2"/>
        <v>#DIV/0!</v>
      </c>
      <c r="L17" s="4">
        <f t="shared" si="3"/>
        <v>4.3935735512630018E-2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9340.7900000000009</v>
      </c>
      <c r="D18" s="7">
        <f>SUM(D19:D22)</f>
        <v>726.03</v>
      </c>
      <c r="E18" s="8">
        <f t="shared" si="0"/>
        <v>7.772683038586671E-2</v>
      </c>
      <c r="F18" s="8">
        <f>(D18/D6)</f>
        <v>1.9814012512877892E-2</v>
      </c>
      <c r="G18" s="7">
        <f>SUM(G19:G22)</f>
        <v>8529.02</v>
      </c>
      <c r="H18" s="7">
        <f>SUM(H19:H22)</f>
        <v>469.78</v>
      </c>
      <c r="I18" s="8">
        <f t="shared" si="1"/>
        <v>5.5080185062293202E-2</v>
      </c>
      <c r="J18" s="8">
        <f>(H18/H6)</f>
        <v>1.331941039394868E-2</v>
      </c>
      <c r="K18" s="8">
        <f t="shared" si="2"/>
        <v>1.5454680914470604</v>
      </c>
      <c r="L18" s="15">
        <f t="shared" si="3"/>
        <v>2.2646645323573508E-2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4651.9399999999996</v>
      </c>
      <c r="D20" s="3">
        <v>423.57</v>
      </c>
      <c r="E20" s="4">
        <f t="shared" si="0"/>
        <v>9.1052335154795647E-2</v>
      </c>
      <c r="F20" s="4">
        <f>(D20/D6)</f>
        <v>1.155960673812334E-2</v>
      </c>
      <c r="G20" s="3">
        <v>4760.37</v>
      </c>
      <c r="H20" s="3">
        <v>277.32</v>
      </c>
      <c r="I20" s="4">
        <f t="shared" si="1"/>
        <v>5.8255975901032903E-2</v>
      </c>
      <c r="J20" s="4">
        <f>(H20/H6)</f>
        <v>7.8626993283022872E-3</v>
      </c>
      <c r="K20" s="4">
        <f t="shared" si="2"/>
        <v>1.5273691042838597</v>
      </c>
      <c r="L20" s="14">
        <f t="shared" si="3"/>
        <v>3.2796359253762744E-2</v>
      </c>
    </row>
    <row r="21" spans="1:12" s="13" customFormat="1" ht="21" customHeight="1">
      <c r="A21" s="1" t="s">
        <v>40</v>
      </c>
      <c r="B21" s="2" t="s">
        <v>41</v>
      </c>
      <c r="C21" s="3">
        <v>4688.8500000000004</v>
      </c>
      <c r="D21" s="3">
        <v>302.45999999999998</v>
      </c>
      <c r="E21" s="4">
        <f t="shared" si="0"/>
        <v>6.4506222208004088E-2</v>
      </c>
      <c r="F21" s="4">
        <f>(D21/D6)</f>
        <v>8.2544057747545516E-3</v>
      </c>
      <c r="G21" s="3">
        <v>3768.65</v>
      </c>
      <c r="H21" s="3">
        <v>192.46</v>
      </c>
      <c r="I21" s="4">
        <f t="shared" si="1"/>
        <v>5.1068685072904088E-2</v>
      </c>
      <c r="J21" s="4">
        <f>(H21/H6)</f>
        <v>5.4567110656463949E-3</v>
      </c>
      <c r="K21" s="4">
        <f t="shared" si="2"/>
        <v>1.5715473345110671</v>
      </c>
      <c r="L21" s="4">
        <f t="shared" si="3"/>
        <v>1.34375371351E-2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27919.41</v>
      </c>
      <c r="D23" s="7">
        <f>SUM(D24:D31)</f>
        <v>778.83999999999992</v>
      </c>
      <c r="E23" s="8">
        <f t="shared" si="0"/>
        <v>2.7896004965720977E-2</v>
      </c>
      <c r="F23" s="8">
        <f>(D23/D6)</f>
        <v>2.1255244969945894E-2</v>
      </c>
      <c r="G23" s="7">
        <f>SUM(G24:G31)</f>
        <v>28252.54</v>
      </c>
      <c r="H23" s="7">
        <f>SUM(H24:H31)</f>
        <v>1494.06</v>
      </c>
      <c r="I23" s="8">
        <f t="shared" si="1"/>
        <v>5.2882324916626963E-2</v>
      </c>
      <c r="J23" s="8">
        <f>(H23/H6)</f>
        <v>4.2360250102564959E-2</v>
      </c>
      <c r="K23" s="8">
        <f t="shared" si="2"/>
        <v>0.52129097894328202</v>
      </c>
      <c r="L23" s="15">
        <f t="shared" si="3"/>
        <v>-2.4986319950905986E-2</v>
      </c>
    </row>
    <row r="24" spans="1:12" s="13" customFormat="1" ht="21" customHeight="1">
      <c r="A24" s="1" t="s">
        <v>46</v>
      </c>
      <c r="B24" s="2" t="s">
        <v>47</v>
      </c>
      <c r="C24" s="3">
        <v>391</v>
      </c>
      <c r="D24" s="3"/>
      <c r="E24" s="4">
        <f t="shared" si="0"/>
        <v>0</v>
      </c>
      <c r="F24" s="4">
        <f>(D24/D6)</f>
        <v>0</v>
      </c>
      <c r="G24" s="3">
        <v>355.6</v>
      </c>
      <c r="H24" s="3"/>
      <c r="I24" s="4">
        <f t="shared" si="1"/>
        <v>0</v>
      </c>
      <c r="J24" s="4">
        <f>(H24/H6)</f>
        <v>0</v>
      </c>
      <c r="K24" s="4" t="e">
        <f t="shared" si="2"/>
        <v>#DIV/0!</v>
      </c>
      <c r="L24" s="14">
        <f t="shared" si="3"/>
        <v>0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7160.9</v>
      </c>
      <c r="D26" s="3">
        <v>234.85</v>
      </c>
      <c r="E26" s="4">
        <f t="shared" si="0"/>
        <v>3.2796156907651274E-2</v>
      </c>
      <c r="F26" s="4">
        <f>(D26/D6)</f>
        <v>6.4092679898204935E-3</v>
      </c>
      <c r="G26" s="3">
        <v>8466.1</v>
      </c>
      <c r="H26" s="3">
        <v>478.94</v>
      </c>
      <c r="I26" s="4">
        <f t="shared" si="1"/>
        <v>5.6571502817117682E-2</v>
      </c>
      <c r="J26" s="4">
        <f>(H26/H6)</f>
        <v>1.3579118766396571E-2</v>
      </c>
      <c r="K26" s="4">
        <f t="shared" si="2"/>
        <v>0.49035369774919613</v>
      </c>
      <c r="L26" s="14">
        <f t="shared" si="3"/>
        <v>-2.3775345909466408E-2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/>
      <c r="D28" s="3"/>
      <c r="E28" s="4" t="e">
        <f t="shared" si="0"/>
        <v>#DIV/0!</v>
      </c>
      <c r="F28" s="4">
        <f>(D28/D6)</f>
        <v>0</v>
      </c>
      <c r="G28" s="3">
        <v>326.5</v>
      </c>
      <c r="H28" s="3">
        <v>40.799999999999997</v>
      </c>
      <c r="I28" s="4">
        <f t="shared" si="1"/>
        <v>0.12496171516079632</v>
      </c>
      <c r="J28" s="4">
        <f>(H28/H6)</f>
        <v>1.156779650204577E-3</v>
      </c>
      <c r="K28" s="4">
        <f t="shared" si="2"/>
        <v>0</v>
      </c>
      <c r="L28" s="14" t="e">
        <f t="shared" si="3"/>
        <v>#DIV/0!</v>
      </c>
    </row>
    <row r="29" spans="1:12" s="13" customFormat="1" ht="21" customHeight="1">
      <c r="A29" s="1" t="s">
        <v>56</v>
      </c>
      <c r="B29" s="2" t="s">
        <v>57</v>
      </c>
      <c r="C29" s="3">
        <v>13154.81</v>
      </c>
      <c r="D29" s="3">
        <v>190.43</v>
      </c>
      <c r="E29" s="4">
        <f t="shared" si="0"/>
        <v>1.4476073770734812E-2</v>
      </c>
      <c r="F29" s="4">
        <f>(D29/D6)</f>
        <v>5.1970061882116959E-3</v>
      </c>
      <c r="G29" s="3">
        <v>11761.54</v>
      </c>
      <c r="H29" s="3">
        <v>616.45000000000005</v>
      </c>
      <c r="I29" s="4">
        <f t="shared" si="1"/>
        <v>5.2412354164505667E-2</v>
      </c>
      <c r="J29" s="4">
        <f>(H29/H6)</f>
        <v>1.7477863121779694E-2</v>
      </c>
      <c r="K29" s="4">
        <f t="shared" si="2"/>
        <v>0.30891394273663719</v>
      </c>
      <c r="L29" s="4">
        <f t="shared" si="3"/>
        <v>-3.7936280393770852E-2</v>
      </c>
    </row>
    <row r="30" spans="1:12" s="13" customFormat="1" ht="21" customHeight="1">
      <c r="A30" s="1" t="s">
        <v>58</v>
      </c>
      <c r="B30" s="2" t="s">
        <v>59</v>
      </c>
      <c r="C30" s="3">
        <v>1172.2</v>
      </c>
      <c r="D30" s="3">
        <v>12</v>
      </c>
      <c r="E30" s="4">
        <f t="shared" si="0"/>
        <v>1.0237160894045385E-2</v>
      </c>
      <c r="F30" s="4">
        <f>(D30/D6)</f>
        <v>3.2749080637788346E-4</v>
      </c>
      <c r="G30" s="3">
        <v>933.3</v>
      </c>
      <c r="H30" s="3"/>
      <c r="I30" s="4">
        <f t="shared" si="1"/>
        <v>0</v>
      </c>
      <c r="J30" s="4">
        <f>(H30/H6)</f>
        <v>0</v>
      </c>
      <c r="K30" s="4" t="e">
        <f t="shared" si="2"/>
        <v>#DIV/0!</v>
      </c>
      <c r="L30" s="4">
        <f t="shared" si="3"/>
        <v>1.0237160894045385E-2</v>
      </c>
    </row>
    <row r="31" spans="1:12" s="13" customFormat="1" ht="21" customHeight="1">
      <c r="A31" s="1" t="s">
        <v>60</v>
      </c>
      <c r="B31" s="2" t="s">
        <v>61</v>
      </c>
      <c r="C31" s="3">
        <v>6040.5</v>
      </c>
      <c r="D31" s="3">
        <v>341.56</v>
      </c>
      <c r="E31" s="4">
        <f t="shared" si="0"/>
        <v>5.654498799768231E-2</v>
      </c>
      <c r="F31" s="4">
        <f>(D31/D6)</f>
        <v>9.3214799855358219E-3</v>
      </c>
      <c r="G31" s="3">
        <v>6409.5</v>
      </c>
      <c r="H31" s="3">
        <v>357.87</v>
      </c>
      <c r="I31" s="4">
        <f t="shared" si="1"/>
        <v>5.5834308448396909E-2</v>
      </c>
      <c r="J31" s="4">
        <f>(H31/H6)</f>
        <v>1.0146488564184116E-2</v>
      </c>
      <c r="K31" s="4">
        <f t="shared" si="2"/>
        <v>0.9544247911252689</v>
      </c>
      <c r="L31" s="4">
        <f t="shared" si="3"/>
        <v>7.1067954928540067E-4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25775.95</v>
      </c>
      <c r="D32" s="7">
        <f>SUM(D33:D36)</f>
        <v>1554.3400000000001</v>
      </c>
      <c r="E32" s="8">
        <f t="shared" si="0"/>
        <v>6.0301948133822426E-2</v>
      </c>
      <c r="F32" s="8">
        <f>(D32/D6)</f>
        <v>4.241933833211662E-2</v>
      </c>
      <c r="G32" s="7">
        <f>SUM(G33:G36)</f>
        <v>16337.98</v>
      </c>
      <c r="H32" s="7">
        <f>SUM(H33:H36)</f>
        <v>1444.3300000000002</v>
      </c>
      <c r="I32" s="8">
        <f t="shared" si="1"/>
        <v>8.8403217533624123E-2</v>
      </c>
      <c r="J32" s="8">
        <f>(H32/H6)</f>
        <v>4.09502831416661E-2</v>
      </c>
      <c r="K32" s="8">
        <f t="shared" si="2"/>
        <v>1.0761668039852388</v>
      </c>
      <c r="L32" s="8">
        <f t="shared" si="3"/>
        <v>-2.8101269399801697E-2</v>
      </c>
    </row>
    <row r="33" spans="1:12" s="13" customFormat="1" ht="21" customHeight="1">
      <c r="A33" s="1" t="s">
        <v>64</v>
      </c>
      <c r="B33" s="2" t="s">
        <v>65</v>
      </c>
      <c r="C33" s="3">
        <v>1104.1099999999999</v>
      </c>
      <c r="D33" s="3">
        <v>141.68</v>
      </c>
      <c r="E33" s="4">
        <f t="shared" si="0"/>
        <v>0.12832054777150828</v>
      </c>
      <c r="F33" s="4">
        <f>(D33/D6)</f>
        <v>3.8665747873015441E-3</v>
      </c>
      <c r="G33" s="3">
        <v>438.4</v>
      </c>
      <c r="H33" s="3">
        <v>12.59</v>
      </c>
      <c r="I33" s="4">
        <f t="shared" si="1"/>
        <v>2.8718065693430658E-2</v>
      </c>
      <c r="J33" s="4">
        <f>(H33/H6)</f>
        <v>3.5695724990381431E-4</v>
      </c>
      <c r="K33" s="4">
        <f t="shared" si="2"/>
        <v>11.253375694996029</v>
      </c>
      <c r="L33" s="4">
        <f t="shared" si="3"/>
        <v>9.960248207807762E-2</v>
      </c>
    </row>
    <row r="34" spans="1:12" s="13" customFormat="1" ht="21" customHeight="1">
      <c r="A34" s="1" t="s">
        <v>66</v>
      </c>
      <c r="B34" s="2" t="s">
        <v>67</v>
      </c>
      <c r="C34" s="3">
        <v>3750</v>
      </c>
      <c r="D34" s="3">
        <v>416.6</v>
      </c>
      <c r="E34" s="4">
        <f t="shared" si="0"/>
        <v>0.11109333333333334</v>
      </c>
      <c r="F34" s="4">
        <f>(D34/D6)</f>
        <v>1.1369389161418855E-2</v>
      </c>
      <c r="G34" s="3">
        <v>631.34</v>
      </c>
      <c r="H34" s="3">
        <v>180.64</v>
      </c>
      <c r="I34" s="4">
        <f t="shared" si="1"/>
        <v>0.28612158266544174</v>
      </c>
      <c r="J34" s="4">
        <f>(H34/H6)</f>
        <v>5.1215851963959504E-3</v>
      </c>
      <c r="K34" s="4">
        <f t="shared" si="2"/>
        <v>2.306244464127547</v>
      </c>
      <c r="L34" s="4">
        <f t="shared" si="3"/>
        <v>-0.17502824933210842</v>
      </c>
    </row>
    <row r="35" spans="1:12" s="13" customFormat="1" ht="21" customHeight="1">
      <c r="A35" s="1" t="s">
        <v>68</v>
      </c>
      <c r="B35" s="2" t="s">
        <v>69</v>
      </c>
      <c r="C35" s="3">
        <v>20189.04</v>
      </c>
      <c r="D35" s="3">
        <v>979.93</v>
      </c>
      <c r="E35" s="4">
        <f t="shared" si="0"/>
        <v>4.853772145679041E-2</v>
      </c>
      <c r="F35" s="4">
        <f>(D35/D6)</f>
        <v>2.6743172157823278E-2</v>
      </c>
      <c r="G35" s="3">
        <v>14608.34</v>
      </c>
      <c r="H35" s="3">
        <v>1235.8800000000001</v>
      </c>
      <c r="I35" s="4">
        <f t="shared" si="1"/>
        <v>8.4600988202629457E-2</v>
      </c>
      <c r="J35" s="4">
        <f>(H35/H6)</f>
        <v>3.5040216521932177E-2</v>
      </c>
      <c r="K35" s="4">
        <f t="shared" si="2"/>
        <v>0.79290060523675432</v>
      </c>
      <c r="L35" s="14">
        <f t="shared" si="3"/>
        <v>-3.6063266745839047E-2</v>
      </c>
    </row>
    <row r="36" spans="1:12" s="13" customFormat="1" ht="21" customHeight="1">
      <c r="A36" s="1" t="s">
        <v>70</v>
      </c>
      <c r="B36" s="2" t="s">
        <v>71</v>
      </c>
      <c r="C36" s="3">
        <v>732.8</v>
      </c>
      <c r="D36" s="3">
        <v>16.13</v>
      </c>
      <c r="E36" s="4">
        <f t="shared" si="0"/>
        <v>2.2011462882096069E-2</v>
      </c>
      <c r="F36" s="4">
        <f>(D36/D6)</f>
        <v>4.4020222557293831E-4</v>
      </c>
      <c r="G36" s="3">
        <v>659.9</v>
      </c>
      <c r="H36" s="3">
        <v>15.22</v>
      </c>
      <c r="I36" s="4">
        <f t="shared" si="1"/>
        <v>2.306410062130626E-2</v>
      </c>
      <c r="J36" s="4">
        <f>(H36/H6)</f>
        <v>4.3152417343415839E-4</v>
      </c>
      <c r="K36" s="4">
        <f t="shared" si="2"/>
        <v>1.059789750328515</v>
      </c>
      <c r="L36" s="14">
        <f t="shared" si="3"/>
        <v>-1.0526377392101917E-3</v>
      </c>
    </row>
    <row r="37" spans="1:12" s="13" customFormat="1" ht="21" customHeight="1">
      <c r="A37" s="5" t="s">
        <v>72</v>
      </c>
      <c r="B37" s="6" t="s">
        <v>73</v>
      </c>
      <c r="C37" s="7">
        <f>SUM(C38:C42)</f>
        <v>316217.79999999993</v>
      </c>
      <c r="D37" s="7">
        <f>SUM(D38:D42)</f>
        <v>23488.270000000004</v>
      </c>
      <c r="E37" s="8">
        <f t="shared" si="0"/>
        <v>7.4278772415721089E-2</v>
      </c>
      <c r="F37" s="8">
        <f>(D37/D6)</f>
        <v>0.64101604022678749</v>
      </c>
      <c r="G37" s="7">
        <f>SUM(G38:G42)</f>
        <v>291742.8</v>
      </c>
      <c r="H37" s="7">
        <f>SUM(H38:H42)</f>
        <v>20775.689999999999</v>
      </c>
      <c r="I37" s="8">
        <f t="shared" si="1"/>
        <v>7.1212348685211771E-2</v>
      </c>
      <c r="J37" s="8">
        <f>(H37/H6)</f>
        <v>0.58904155419016491</v>
      </c>
      <c r="K37" s="8">
        <f t="shared" si="2"/>
        <v>1.1305650979582389</v>
      </c>
      <c r="L37" s="15">
        <f t="shared" si="3"/>
        <v>3.0664237305093184E-3</v>
      </c>
    </row>
    <row r="38" spans="1:12" s="13" customFormat="1" ht="21" customHeight="1">
      <c r="A38" s="1" t="s">
        <v>74</v>
      </c>
      <c r="B38" s="2" t="s">
        <v>75</v>
      </c>
      <c r="C38" s="3">
        <v>100738.1</v>
      </c>
      <c r="D38" s="3">
        <v>7737.21</v>
      </c>
      <c r="E38" s="4">
        <f t="shared" ref="E38:E57" si="4">(D38/C38)</f>
        <v>7.680520081280072E-2</v>
      </c>
      <c r="F38" s="4">
        <f>(D38/D6)</f>
        <v>0.21115542850125196</v>
      </c>
      <c r="G38" s="3">
        <v>89016.6</v>
      </c>
      <c r="H38" s="3">
        <v>6684.94</v>
      </c>
      <c r="I38" s="4">
        <f t="shared" ref="I38:I57" si="5">(H38/G38)</f>
        <v>7.5097678410543642E-2</v>
      </c>
      <c r="J38" s="4">
        <f>(H38/H6)</f>
        <v>0.18953437634408296</v>
      </c>
      <c r="K38" s="4">
        <f t="shared" ref="K38:K57" si="6">(D38/H38)</f>
        <v>1.1574090418163814</v>
      </c>
      <c r="L38" s="14">
        <f t="shared" ref="L38:L57" si="7">(E38-I38)</f>
        <v>1.7075224022570779E-3</v>
      </c>
    </row>
    <row r="39" spans="1:12" s="13" customFormat="1" ht="21" customHeight="1">
      <c r="A39" s="1" t="s">
        <v>76</v>
      </c>
      <c r="B39" s="2" t="s">
        <v>77</v>
      </c>
      <c r="C39" s="3">
        <v>169679.5</v>
      </c>
      <c r="D39" s="3">
        <v>12856.6</v>
      </c>
      <c r="E39" s="4">
        <f t="shared" si="4"/>
        <v>7.5769907384215532E-2</v>
      </c>
      <c r="F39" s="4">
        <f>(D39/D6)</f>
        <v>0.35086819177315803</v>
      </c>
      <c r="G39" s="3">
        <v>155355.9</v>
      </c>
      <c r="H39" s="3">
        <v>11986.26</v>
      </c>
      <c r="I39" s="4">
        <f t="shared" si="5"/>
        <v>7.7153555159475765E-2</v>
      </c>
      <c r="J39" s="4">
        <f>(H39/H6)</f>
        <v>0.33983974632502728</v>
      </c>
      <c r="K39" s="4">
        <f t="shared" si="6"/>
        <v>1.072611473470457</v>
      </c>
      <c r="L39" s="14">
        <f t="shared" si="7"/>
        <v>-1.3836477752602327E-3</v>
      </c>
    </row>
    <row r="40" spans="1:12" s="13" customFormat="1" ht="21" customHeight="1">
      <c r="A40" s="1" t="s">
        <v>121</v>
      </c>
      <c r="B40" s="2">
        <v>703</v>
      </c>
      <c r="C40" s="3">
        <v>14092.6</v>
      </c>
      <c r="D40" s="3">
        <v>1009.56</v>
      </c>
      <c r="E40" s="4">
        <f t="shared" si="4"/>
        <v>7.1637597036742676E-2</v>
      </c>
      <c r="F40" s="4"/>
      <c r="G40" s="3">
        <v>13598.8</v>
      </c>
      <c r="H40" s="3">
        <v>977.8</v>
      </c>
      <c r="I40" s="4"/>
      <c r="J40" s="4"/>
      <c r="K40" s="4"/>
      <c r="L40" s="14"/>
    </row>
    <row r="41" spans="1:12" s="13" customFormat="1" ht="21" customHeight="1">
      <c r="A41" s="1" t="s">
        <v>78</v>
      </c>
      <c r="B41" s="2" t="s">
        <v>79</v>
      </c>
      <c r="C41" s="3">
        <v>8696.2999999999993</v>
      </c>
      <c r="D41" s="3">
        <v>377.43</v>
      </c>
      <c r="E41" s="4">
        <f t="shared" si="4"/>
        <v>4.3401216609362608E-2</v>
      </c>
      <c r="F41" s="4">
        <f>(D41/D6)</f>
        <v>1.0300404587600379E-2</v>
      </c>
      <c r="G41" s="3">
        <v>9703</v>
      </c>
      <c r="H41" s="3">
        <v>483.14</v>
      </c>
      <c r="I41" s="4">
        <f t="shared" si="5"/>
        <v>4.9792847572915591E-2</v>
      </c>
      <c r="J41" s="4">
        <f>(H41/H6)</f>
        <v>1.3698199024505866E-2</v>
      </c>
      <c r="K41" s="4">
        <f t="shared" si="6"/>
        <v>0.78120213602682453</v>
      </c>
      <c r="L41" s="4">
        <f t="shared" si="7"/>
        <v>-6.3916309635529828E-3</v>
      </c>
    </row>
    <row r="42" spans="1:12" s="13" customFormat="1" ht="21" customHeight="1">
      <c r="A42" s="1" t="s">
        <v>80</v>
      </c>
      <c r="B42" s="2" t="s">
        <v>81</v>
      </c>
      <c r="C42" s="3">
        <v>23011.3</v>
      </c>
      <c r="D42" s="3">
        <v>1507.47</v>
      </c>
      <c r="E42" s="4">
        <f t="shared" si="4"/>
        <v>6.5509988570832595E-2</v>
      </c>
      <c r="F42" s="4">
        <f>(D42/D6)</f>
        <v>4.1140213824205664E-2</v>
      </c>
      <c r="G42" s="3">
        <v>24068.5</v>
      </c>
      <c r="H42" s="3">
        <v>643.54999999999995</v>
      </c>
      <c r="I42" s="4">
        <f t="shared" si="5"/>
        <v>2.673826786048154E-2</v>
      </c>
      <c r="J42" s="4">
        <f>(H42/H6)</f>
        <v>1.8246214311008712E-2</v>
      </c>
      <c r="K42" s="4">
        <f t="shared" si="6"/>
        <v>2.3424287157175048</v>
      </c>
      <c r="L42" s="14">
        <f t="shared" si="7"/>
        <v>3.8771720710351051E-2</v>
      </c>
    </row>
    <row r="43" spans="1:12" s="13" customFormat="1" ht="21" customHeight="1">
      <c r="A43" s="5" t="s">
        <v>82</v>
      </c>
      <c r="B43" s="6" t="s">
        <v>83</v>
      </c>
      <c r="C43" s="7">
        <f>SUM(C44:C46)</f>
        <v>74136.100000000006</v>
      </c>
      <c r="D43" s="7">
        <f>SUM(D44:D46)</f>
        <v>4332.17</v>
      </c>
      <c r="E43" s="8">
        <f t="shared" si="4"/>
        <v>5.8435364147830814E-2</v>
      </c>
      <c r="F43" s="8">
        <f>(D43/D6)</f>
        <v>0.11822882055550628</v>
      </c>
      <c r="G43" s="7">
        <f>SUM(G44:G46)</f>
        <v>68306</v>
      </c>
      <c r="H43" s="7">
        <f>SUM(H44:H46)</f>
        <v>5288.05</v>
      </c>
      <c r="I43" s="8">
        <f t="shared" si="5"/>
        <v>7.7417064386730308E-2</v>
      </c>
      <c r="J43" s="8">
        <f>(H43/H6)</f>
        <v>0.14992913307020375</v>
      </c>
      <c r="K43" s="8">
        <f t="shared" si="6"/>
        <v>0.81923771522583932</v>
      </c>
      <c r="L43" s="15">
        <f t="shared" si="7"/>
        <v>-1.8981700238899495E-2</v>
      </c>
    </row>
    <row r="44" spans="1:12" s="13" customFormat="1" ht="21" customHeight="1">
      <c r="A44" s="1" t="s">
        <v>84</v>
      </c>
      <c r="B44" s="2" t="s">
        <v>85</v>
      </c>
      <c r="C44" s="3">
        <v>53645.3</v>
      </c>
      <c r="D44" s="3">
        <v>3981.56</v>
      </c>
      <c r="E44" s="4">
        <f t="shared" si="4"/>
        <v>7.4220108751372429E-2</v>
      </c>
      <c r="F44" s="4">
        <f>(D44/D6)</f>
        <v>0.10866035792016047</v>
      </c>
      <c r="G44" s="3">
        <v>62650</v>
      </c>
      <c r="H44" s="3">
        <v>5016.26</v>
      </c>
      <c r="I44" s="4">
        <f t="shared" si="5"/>
        <v>8.0067996807661621E-2</v>
      </c>
      <c r="J44" s="4">
        <f>(H44/H6)</f>
        <v>0.14222322274841204</v>
      </c>
      <c r="K44" s="4">
        <f t="shared" si="6"/>
        <v>0.79373078747911785</v>
      </c>
      <c r="L44" s="14">
        <f t="shared" si="7"/>
        <v>-5.8478880562891911E-3</v>
      </c>
    </row>
    <row r="45" spans="1:12" s="13" customFormat="1" ht="21" customHeight="1">
      <c r="A45" s="1" t="s">
        <v>86</v>
      </c>
      <c r="B45" s="2" t="s">
        <v>87</v>
      </c>
      <c r="C45" s="3">
        <v>190.9</v>
      </c>
      <c r="D45" s="3">
        <v>5.45</v>
      </c>
      <c r="E45" s="4">
        <f t="shared" si="4"/>
        <v>2.8548978522786799E-2</v>
      </c>
      <c r="F45" s="4">
        <f>(D45/D6)</f>
        <v>1.4873540789662207E-4</v>
      </c>
      <c r="G45" s="3">
        <v>430</v>
      </c>
      <c r="H45" s="3">
        <v>20.88</v>
      </c>
      <c r="I45" s="4">
        <f t="shared" si="5"/>
        <v>4.8558139534883721E-2</v>
      </c>
      <c r="J45" s="4">
        <f>(H45/H6)</f>
        <v>5.9199899745763639E-4</v>
      </c>
      <c r="K45" s="4">
        <f t="shared" si="6"/>
        <v>0.26101532567049812</v>
      </c>
      <c r="L45" s="14">
        <f t="shared" si="7"/>
        <v>-2.0009161012096922E-2</v>
      </c>
    </row>
    <row r="46" spans="1:12" s="13" customFormat="1" ht="21" customHeight="1">
      <c r="A46" s="1" t="s">
        <v>88</v>
      </c>
      <c r="B46" s="2" t="s">
        <v>89</v>
      </c>
      <c r="C46" s="3">
        <v>20299.900000000001</v>
      </c>
      <c r="D46" s="3">
        <v>345.16</v>
      </c>
      <c r="E46" s="4">
        <f t="shared" si="4"/>
        <v>1.7003039423839527E-2</v>
      </c>
      <c r="F46" s="4">
        <f>(D46/D6)</f>
        <v>9.419727227449189E-3</v>
      </c>
      <c r="G46" s="3">
        <v>5226</v>
      </c>
      <c r="H46" s="3">
        <v>250.91</v>
      </c>
      <c r="I46" s="4">
        <f t="shared" si="5"/>
        <v>4.8011863758132413E-2</v>
      </c>
      <c r="J46" s="4">
        <f>(H46/H6)</f>
        <v>7.1139113243340784E-3</v>
      </c>
      <c r="K46" s="4">
        <f t="shared" si="6"/>
        <v>1.375632696982982</v>
      </c>
      <c r="L46" s="14">
        <f t="shared" si="7"/>
        <v>-3.1008824334292886E-2</v>
      </c>
    </row>
    <row r="47" spans="1:12" s="13" customFormat="1" ht="21" customHeight="1">
      <c r="A47" s="5" t="s">
        <v>90</v>
      </c>
      <c r="B47" s="6" t="s">
        <v>91</v>
      </c>
      <c r="C47" s="7">
        <f>SUM(C48:C51)</f>
        <v>17339.099999999999</v>
      </c>
      <c r="D47" s="7">
        <f>SUM(D48:D51)</f>
        <v>451.98</v>
      </c>
      <c r="E47" s="8">
        <f t="shared" si="4"/>
        <v>2.6067096908144023E-2</v>
      </c>
      <c r="F47" s="8">
        <f>(D47/D6)</f>
        <v>1.2334941222222982E-2</v>
      </c>
      <c r="G47" s="7">
        <f>SUM(G48:G51)</f>
        <v>16017.1</v>
      </c>
      <c r="H47" s="7">
        <f>SUM(H48:H51)</f>
        <v>468.51</v>
      </c>
      <c r="I47" s="8">
        <f t="shared" si="5"/>
        <v>2.9250613406921352E-2</v>
      </c>
      <c r="J47" s="8">
        <f>(H47/H6)</f>
        <v>1.3283402792091822E-2</v>
      </c>
      <c r="K47" s="8">
        <f t="shared" si="6"/>
        <v>0.96471793558301855</v>
      </c>
      <c r="L47" s="8">
        <f t="shared" si="7"/>
        <v>-3.1835164987773293E-3</v>
      </c>
    </row>
    <row r="48" spans="1:12" s="13" customFormat="1" ht="21" customHeight="1">
      <c r="A48" s="1" t="s">
        <v>92</v>
      </c>
      <c r="B48" s="2" t="s">
        <v>93</v>
      </c>
      <c r="C48" s="3">
        <v>4646</v>
      </c>
      <c r="D48" s="3">
        <v>271.31</v>
      </c>
      <c r="E48" s="4">
        <f t="shared" si="4"/>
        <v>5.8396470081790788E-2</v>
      </c>
      <c r="F48" s="4">
        <f>(D48/D6)</f>
        <v>7.4042942231986302E-3</v>
      </c>
      <c r="G48" s="3">
        <v>3446</v>
      </c>
      <c r="H48" s="3">
        <v>250.87</v>
      </c>
      <c r="I48" s="4">
        <f t="shared" si="5"/>
        <v>7.2800348229831696E-2</v>
      </c>
      <c r="J48" s="4">
        <f>(H48/H6)</f>
        <v>7.1127772266377995E-3</v>
      </c>
      <c r="K48" s="4">
        <f t="shared" si="6"/>
        <v>1.0814764619125443</v>
      </c>
      <c r="L48" s="4">
        <f t="shared" si="7"/>
        <v>-1.4403878148040908E-2</v>
      </c>
    </row>
    <row r="49" spans="1:12" s="13" customFormat="1" ht="21" customHeight="1">
      <c r="A49" s="1" t="s">
        <v>94</v>
      </c>
      <c r="B49" s="2" t="s">
        <v>95</v>
      </c>
      <c r="C49" s="3">
        <v>512.79999999999995</v>
      </c>
      <c r="D49" s="3">
        <v>13.64</v>
      </c>
      <c r="E49" s="4">
        <f t="shared" si="4"/>
        <v>2.6599063962558504E-2</v>
      </c>
      <c r="F49" s="4">
        <f>(D49/D6)</f>
        <v>3.7224788324952753E-4</v>
      </c>
      <c r="G49" s="3">
        <v>1316.3</v>
      </c>
      <c r="H49" s="3">
        <v>7.46</v>
      </c>
      <c r="I49" s="4">
        <f t="shared" si="5"/>
        <v>5.6674010483932233E-3</v>
      </c>
      <c r="J49" s="4">
        <f>(H49/H6)</f>
        <v>2.1150922035603295E-4</v>
      </c>
      <c r="K49" s="4">
        <f t="shared" si="6"/>
        <v>1.8284182305630028</v>
      </c>
      <c r="L49" s="4">
        <f t="shared" si="7"/>
        <v>2.0931662914165282E-2</v>
      </c>
    </row>
    <row r="50" spans="1:12" s="13" customFormat="1" ht="21" customHeight="1">
      <c r="A50" s="1" t="s">
        <v>96</v>
      </c>
      <c r="B50" s="2" t="s">
        <v>97</v>
      </c>
      <c r="C50" s="3">
        <v>11688.7</v>
      </c>
      <c r="D50" s="3">
        <v>91.43</v>
      </c>
      <c r="E50" s="4">
        <f t="shared" si="4"/>
        <v>7.8220845774123731E-3</v>
      </c>
      <c r="F50" s="4">
        <f>(D50/D6)</f>
        <v>2.4952070355941571E-3</v>
      </c>
      <c r="G50" s="3">
        <v>10738.4</v>
      </c>
      <c r="H50" s="3">
        <v>89.8</v>
      </c>
      <c r="I50" s="4">
        <f t="shared" si="5"/>
        <v>8.3625121060865674E-3</v>
      </c>
      <c r="J50" s="4">
        <f>(H50/H6)</f>
        <v>2.5460493281463481E-3</v>
      </c>
      <c r="K50" s="4">
        <f t="shared" si="6"/>
        <v>1.0181514476614701</v>
      </c>
      <c r="L50" s="14">
        <f t="shared" si="7"/>
        <v>-5.4042752867419427E-4</v>
      </c>
    </row>
    <row r="51" spans="1:12" s="13" customFormat="1" ht="21" customHeight="1">
      <c r="A51" s="1" t="s">
        <v>98</v>
      </c>
      <c r="B51" s="2" t="s">
        <v>99</v>
      </c>
      <c r="C51" s="3">
        <v>491.6</v>
      </c>
      <c r="D51" s="3">
        <v>75.599999999999994</v>
      </c>
      <c r="E51" s="4">
        <f t="shared" si="4"/>
        <v>0.15378356387306752</v>
      </c>
      <c r="F51" s="4">
        <f>(D51/D6)</f>
        <v>2.0631920801806656E-3</v>
      </c>
      <c r="G51" s="3">
        <v>516.4</v>
      </c>
      <c r="H51" s="3">
        <v>120.38</v>
      </c>
      <c r="I51" s="4">
        <f t="shared" si="5"/>
        <v>0.23311386522075911</v>
      </c>
      <c r="J51" s="4">
        <f>(H51/H6)</f>
        <v>3.4130670169516416E-3</v>
      </c>
      <c r="K51" s="4">
        <f t="shared" si="6"/>
        <v>0.62801129755773377</v>
      </c>
      <c r="L51" s="14">
        <f t="shared" si="7"/>
        <v>-7.933030134769159E-2</v>
      </c>
    </row>
    <row r="52" spans="1:12" s="13" customFormat="1" ht="21" customHeight="1">
      <c r="A52" s="5" t="s">
        <v>100</v>
      </c>
      <c r="B52" s="6" t="s">
        <v>101</v>
      </c>
      <c r="C52" s="7">
        <f>SUM(C53:C53)</f>
        <v>1450</v>
      </c>
      <c r="D52" s="7">
        <f>SUM(D53:D53)</f>
        <v>261.08999999999997</v>
      </c>
      <c r="E52" s="8">
        <f t="shared" si="4"/>
        <v>0.18006206896551721</v>
      </c>
      <c r="F52" s="8">
        <f>(D52/D6)</f>
        <v>7.1253812197667986E-3</v>
      </c>
      <c r="G52" s="7">
        <f>SUM(G53:G53)</f>
        <v>4302.3100000000004</v>
      </c>
      <c r="H52" s="7">
        <f>SUM(H53:H53)</f>
        <v>538.79999999999995</v>
      </c>
      <c r="I52" s="8">
        <f t="shared" si="5"/>
        <v>0.12523504814855274</v>
      </c>
      <c r="J52" s="8">
        <f>(H52/H6)</f>
        <v>1.5276295968878089E-2</v>
      </c>
      <c r="K52" s="8">
        <f t="shared" si="6"/>
        <v>0.48457683741648105</v>
      </c>
      <c r="L52" s="15">
        <f t="shared" si="7"/>
        <v>5.4827020816964472E-2</v>
      </c>
    </row>
    <row r="53" spans="1:12" s="13" customFormat="1" ht="21" customHeight="1">
      <c r="A53" s="1" t="s">
        <v>102</v>
      </c>
      <c r="B53" s="2" t="s">
        <v>103</v>
      </c>
      <c r="C53" s="3">
        <v>1450</v>
      </c>
      <c r="D53" s="3">
        <v>261.08999999999997</v>
      </c>
      <c r="E53" s="4">
        <f t="shared" si="4"/>
        <v>0.18006206896551721</v>
      </c>
      <c r="F53" s="4">
        <f>(D53/D6)</f>
        <v>7.1253812197667986E-3</v>
      </c>
      <c r="G53" s="3">
        <v>4302.3100000000004</v>
      </c>
      <c r="H53" s="3">
        <v>538.79999999999995</v>
      </c>
      <c r="I53" s="4">
        <f t="shared" si="5"/>
        <v>0.12523504814855274</v>
      </c>
      <c r="J53" s="4">
        <f>(H53/H6)</f>
        <v>1.5276295968878089E-2</v>
      </c>
      <c r="K53" s="4">
        <f t="shared" si="6"/>
        <v>0.48457683741648105</v>
      </c>
      <c r="L53" s="4">
        <f t="shared" si="7"/>
        <v>5.4827020816964472E-2</v>
      </c>
    </row>
    <row r="54" spans="1:12" s="13" customFormat="1" ht="21" customHeight="1">
      <c r="A54" s="5" t="s">
        <v>104</v>
      </c>
      <c r="B54" s="6" t="s">
        <v>105</v>
      </c>
      <c r="C54" s="7">
        <f>SUM(C55:C55)</f>
        <v>1756.3</v>
      </c>
      <c r="D54" s="7">
        <f>SUM(D55:D55)</f>
        <v>0</v>
      </c>
      <c r="E54" s="8">
        <f t="shared" si="4"/>
        <v>0</v>
      </c>
      <c r="F54" s="8">
        <f>(D54/D6)</f>
        <v>0</v>
      </c>
      <c r="G54" s="7">
        <f>SUM(G55:G55)</f>
        <v>1720.9</v>
      </c>
      <c r="H54" s="7">
        <f>SUM(H55:H55)</f>
        <v>0</v>
      </c>
      <c r="I54" s="8">
        <f t="shared" si="5"/>
        <v>0</v>
      </c>
      <c r="J54" s="8">
        <f>(H54/H6)</f>
        <v>0</v>
      </c>
      <c r="K54" s="8" t="e">
        <f t="shared" si="6"/>
        <v>#DIV/0!</v>
      </c>
      <c r="L54" s="15">
        <f t="shared" si="7"/>
        <v>0</v>
      </c>
    </row>
    <row r="55" spans="1:12" s="13" customFormat="1" ht="21" customHeight="1">
      <c r="A55" s="1" t="s">
        <v>106</v>
      </c>
      <c r="B55" s="2" t="s">
        <v>107</v>
      </c>
      <c r="C55" s="3">
        <v>1756.3</v>
      </c>
      <c r="D55" s="3"/>
      <c r="E55" s="4">
        <f t="shared" si="4"/>
        <v>0</v>
      </c>
      <c r="F55" s="4">
        <f>(D55/D6)</f>
        <v>0</v>
      </c>
      <c r="G55" s="3">
        <v>1720.9</v>
      </c>
      <c r="H55" s="3"/>
      <c r="I55" s="4">
        <f t="shared" si="5"/>
        <v>0</v>
      </c>
      <c r="J55" s="4">
        <f>(H55/H6)</f>
        <v>0</v>
      </c>
      <c r="K55" s="4" t="e">
        <f t="shared" si="6"/>
        <v>#DIV/0!</v>
      </c>
      <c r="L55" s="4">
        <f t="shared" si="7"/>
        <v>0</v>
      </c>
    </row>
    <row r="56" spans="1:12" s="13" customFormat="1" ht="41.1" customHeight="1">
      <c r="A56" s="5" t="s">
        <v>108</v>
      </c>
      <c r="B56" s="6" t="s">
        <v>109</v>
      </c>
      <c r="C56" s="7">
        <f>SUM(C57:C57)</f>
        <v>23.4</v>
      </c>
      <c r="D56" s="7">
        <f>SUM(D57:D57)</f>
        <v>1.53</v>
      </c>
      <c r="E56" s="8">
        <f t="shared" si="4"/>
        <v>6.5384615384615388E-2</v>
      </c>
      <c r="F56" s="8">
        <f>(D56/D6)</f>
        <v>4.1755077813180144E-5</v>
      </c>
      <c r="G56" s="7">
        <f>SUM(G57:G57)</f>
        <v>26</v>
      </c>
      <c r="H56" s="7">
        <f>SUM(H57:H57)</f>
        <v>1.53</v>
      </c>
      <c r="I56" s="8">
        <f t="shared" si="5"/>
        <v>5.8846153846153847E-2</v>
      </c>
      <c r="J56" s="8">
        <f>(H56/H6)</f>
        <v>4.337923688267164E-5</v>
      </c>
      <c r="K56" s="8">
        <f t="shared" si="6"/>
        <v>1</v>
      </c>
      <c r="L56" s="8">
        <f t="shared" si="7"/>
        <v>6.5384615384615416E-3</v>
      </c>
    </row>
    <row r="57" spans="1:12" s="13" customFormat="1" ht="21" customHeight="1">
      <c r="A57" s="1" t="s">
        <v>110</v>
      </c>
      <c r="B57" s="2" t="s">
        <v>111</v>
      </c>
      <c r="C57" s="3">
        <v>23.4</v>
      </c>
      <c r="D57" s="3">
        <v>1.53</v>
      </c>
      <c r="E57" s="4">
        <f t="shared" si="4"/>
        <v>6.5384615384615388E-2</v>
      </c>
      <c r="F57" s="4">
        <f>(D57/D6)</f>
        <v>4.1755077813180144E-5</v>
      </c>
      <c r="G57" s="3">
        <v>26</v>
      </c>
      <c r="H57" s="3">
        <v>1.53</v>
      </c>
      <c r="I57" s="4">
        <f t="shared" si="5"/>
        <v>5.8846153846153847E-2</v>
      </c>
      <c r="J57" s="4">
        <f>(H57/H6)</f>
        <v>4.337923688267164E-5</v>
      </c>
      <c r="K57" s="4">
        <f t="shared" si="6"/>
        <v>1</v>
      </c>
      <c r="L57" s="4">
        <f t="shared" si="7"/>
        <v>6.5384615384615416E-3</v>
      </c>
    </row>
    <row r="58" spans="1:12" s="13" customFormat="1" ht="60.95" customHeight="1">
      <c r="A58" s="5" t="s">
        <v>112</v>
      </c>
      <c r="B58" s="6" t="s">
        <v>113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114</v>
      </c>
      <c r="B59" s="2" t="s">
        <v>115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116</v>
      </c>
      <c r="B60" s="2" t="s">
        <v>117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118</v>
      </c>
      <c r="B61" s="2" t="s">
        <v>119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7">
    <mergeCell ref="A1:O1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A2:XFD2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2018-02-16T10:55:12Z</cp:lastPrinted>
  <dcterms:created xsi:type="dcterms:W3CDTF">2017-03-10T06:35:34Z</dcterms:created>
  <dcterms:modified xsi:type="dcterms:W3CDTF">2019-02-14T06:48:10Z</dcterms:modified>
</cp:coreProperties>
</file>