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Таблица!$C$6:$L$61</definedName>
  </definedNames>
  <calcPr calcId="125725"/>
</workbook>
</file>

<file path=xl/calcChain.xml><?xml version="1.0" encoding="utf-8"?>
<calcChain xmlns="http://schemas.openxmlformats.org/spreadsheetml/2006/main">
  <c r="K40" i="1"/>
  <c r="E40"/>
  <c r="H56"/>
  <c r="H54"/>
  <c r="H52"/>
  <c r="H47"/>
  <c r="H43"/>
  <c r="H37"/>
  <c r="H32"/>
  <c r="H23"/>
  <c r="H18"/>
  <c r="H16"/>
  <c r="H7"/>
  <c r="G56"/>
  <c r="G54"/>
  <c r="G52"/>
  <c r="G47"/>
  <c r="G43"/>
  <c r="G37"/>
  <c r="G32"/>
  <c r="G23"/>
  <c r="G18"/>
  <c r="G16"/>
  <c r="G7"/>
  <c r="D56"/>
  <c r="D54"/>
  <c r="D52"/>
  <c r="D47"/>
  <c r="D43"/>
  <c r="D37"/>
  <c r="D32"/>
  <c r="D23"/>
  <c r="D18"/>
  <c r="D16"/>
  <c r="D7"/>
  <c r="C56"/>
  <c r="C54"/>
  <c r="C52"/>
  <c r="C47"/>
  <c r="C43"/>
  <c r="C37"/>
  <c r="C32"/>
  <c r="C23"/>
  <c r="C18"/>
  <c r="C16"/>
  <c r="C7"/>
  <c r="E57"/>
  <c r="E55"/>
  <c r="E53"/>
  <c r="E51"/>
  <c r="E50"/>
  <c r="E49"/>
  <c r="E48"/>
  <c r="E46"/>
  <c r="L46" s="1"/>
  <c r="E45"/>
  <c r="E44"/>
  <c r="E42"/>
  <c r="E41"/>
  <c r="E39"/>
  <c r="E38"/>
  <c r="E36"/>
  <c r="E35"/>
  <c r="L35" s="1"/>
  <c r="E34"/>
  <c r="E33"/>
  <c r="E31"/>
  <c r="E30"/>
  <c r="L30" s="1"/>
  <c r="E29"/>
  <c r="E28"/>
  <c r="E27"/>
  <c r="E26"/>
  <c r="L26" s="1"/>
  <c r="E25"/>
  <c r="E24"/>
  <c r="E22"/>
  <c r="E21"/>
  <c r="E20"/>
  <c r="E19"/>
  <c r="E17"/>
  <c r="E15"/>
  <c r="E14"/>
  <c r="E13"/>
  <c r="E12"/>
  <c r="E11"/>
  <c r="E10"/>
  <c r="E9"/>
  <c r="E8"/>
  <c r="I57"/>
  <c r="I55"/>
  <c r="I53"/>
  <c r="I51"/>
  <c r="I50"/>
  <c r="I49"/>
  <c r="I48"/>
  <c r="I46"/>
  <c r="I45"/>
  <c r="I44"/>
  <c r="I42"/>
  <c r="I41"/>
  <c r="I39"/>
  <c r="I38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7"/>
  <c r="K55"/>
  <c r="K53"/>
  <c r="K51"/>
  <c r="K50"/>
  <c r="K49"/>
  <c r="K48"/>
  <c r="K46"/>
  <c r="K45"/>
  <c r="K44"/>
  <c r="K42"/>
  <c r="K41"/>
  <c r="K39"/>
  <c r="K38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7"/>
  <c r="L17"/>
  <c r="K56" l="1"/>
  <c r="L42"/>
  <c r="L21"/>
  <c r="L57"/>
  <c r="L50"/>
  <c r="L45"/>
  <c r="L34"/>
  <c r="L25"/>
  <c r="L19"/>
  <c r="L22"/>
  <c r="L14"/>
  <c r="L13"/>
  <c r="L11"/>
  <c r="L15"/>
  <c r="L10"/>
  <c r="L51"/>
  <c r="L55"/>
  <c r="L53"/>
  <c r="L49"/>
  <c r="L48"/>
  <c r="L44"/>
  <c r="H6"/>
  <c r="J56" s="1"/>
  <c r="L41"/>
  <c r="L38"/>
  <c r="L36"/>
  <c r="L33"/>
  <c r="L31"/>
  <c r="L29"/>
  <c r="L24"/>
  <c r="E56"/>
  <c r="K16"/>
  <c r="K7"/>
  <c r="D6"/>
  <c r="F33" s="1"/>
  <c r="E32"/>
  <c r="E16"/>
  <c r="I56"/>
  <c r="I54"/>
  <c r="K54"/>
  <c r="E54"/>
  <c r="I52"/>
  <c r="K52"/>
  <c r="E52"/>
  <c r="I47"/>
  <c r="K47"/>
  <c r="E47"/>
  <c r="I43"/>
  <c r="K43"/>
  <c r="E43"/>
  <c r="I37"/>
  <c r="K37"/>
  <c r="G6"/>
  <c r="E37"/>
  <c r="I32"/>
  <c r="K32"/>
  <c r="I23"/>
  <c r="K23"/>
  <c r="E23"/>
  <c r="I18"/>
  <c r="K18"/>
  <c r="E18"/>
  <c r="I16"/>
  <c r="I7"/>
  <c r="E7"/>
  <c r="C6"/>
  <c r="L39"/>
  <c r="L28"/>
  <c r="L20"/>
  <c r="L12"/>
  <c r="L8"/>
  <c r="F50" l="1"/>
  <c r="L16"/>
  <c r="F17"/>
  <c r="F32"/>
  <c r="J29"/>
  <c r="J31"/>
  <c r="J44"/>
  <c r="J25"/>
  <c r="J50"/>
  <c r="J20"/>
  <c r="J54"/>
  <c r="J41"/>
  <c r="J30"/>
  <c r="J53"/>
  <c r="J55"/>
  <c r="J43"/>
  <c r="J48"/>
  <c r="J57"/>
  <c r="J24"/>
  <c r="J8"/>
  <c r="J9"/>
  <c r="J34"/>
  <c r="J27"/>
  <c r="J36"/>
  <c r="J21"/>
  <c r="J22"/>
  <c r="J18"/>
  <c r="J7"/>
  <c r="J15"/>
  <c r="J52"/>
  <c r="J35"/>
  <c r="J19"/>
  <c r="J45"/>
  <c r="J28"/>
  <c r="J37"/>
  <c r="J12"/>
  <c r="J38"/>
  <c r="J13"/>
  <c r="J33"/>
  <c r="J10"/>
  <c r="J26"/>
  <c r="J51"/>
  <c r="I6"/>
  <c r="J39"/>
  <c r="J23"/>
  <c r="J49"/>
  <c r="J32"/>
  <c r="J46"/>
  <c r="J16"/>
  <c r="J47"/>
  <c r="J17"/>
  <c r="J42"/>
  <c r="J14"/>
  <c r="J11"/>
  <c r="L56"/>
  <c r="F26"/>
  <c r="F48"/>
  <c r="F15"/>
  <c r="F38"/>
  <c r="F49"/>
  <c r="F55"/>
  <c r="F44"/>
  <c r="F16"/>
  <c r="F37"/>
  <c r="K6"/>
  <c r="F11"/>
  <c r="F21"/>
  <c r="F22"/>
  <c r="F27"/>
  <c r="F36"/>
  <c r="F9"/>
  <c r="F43"/>
  <c r="F10"/>
  <c r="F31"/>
  <c r="F53"/>
  <c r="F20"/>
  <c r="F46"/>
  <c r="F47"/>
  <c r="F30"/>
  <c r="F14"/>
  <c r="F52"/>
  <c r="F35"/>
  <c r="F19"/>
  <c r="F57"/>
  <c r="F41"/>
  <c r="F24"/>
  <c r="F8"/>
  <c r="F54"/>
  <c r="F25"/>
  <c r="F13"/>
  <c r="E6"/>
  <c r="L6" s="1"/>
  <c r="F51"/>
  <c r="F34"/>
  <c r="F18"/>
  <c r="F56"/>
  <c r="F39"/>
  <c r="F23"/>
  <c r="F7"/>
  <c r="F45"/>
  <c r="F28"/>
  <c r="F12"/>
  <c r="F42"/>
  <c r="F29"/>
  <c r="L32"/>
  <c r="L54"/>
  <c r="L52"/>
  <c r="L47"/>
  <c r="L43"/>
  <c r="L37"/>
  <c r="L23"/>
  <c r="L18"/>
  <c r="L7"/>
</calcChain>
</file>

<file path=xl/sharedStrings.xml><?xml version="1.0" encoding="utf-8"?>
<sst xmlns="http://schemas.openxmlformats.org/spreadsheetml/2006/main" count="126" uniqueCount="126">
  <si>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</si>
  <si>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</si>
  <si>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</si>
  <si>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</si>
  <si>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</si>
  <si>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</si>
  <si>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</si>
  <si>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</si>
  <si>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</si>
  <si>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</si>
  <si>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</si>
  <si>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</si>
  <si>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</si>
  <si>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</si>
  <si>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</si>
  <si>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</si>
  <si>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</si>
  <si>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</si>
  <si>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</si>
  <si>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</si>
  <si>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</si>
  <si>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</si>
  <si>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</si>
  <si>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</si>
  <si>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</si>
  <si>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</si>
  <si>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</si>
  <si>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</si>
  <si>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</si>
  <si>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</si>
  <si>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</si>
  <si>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</si>
  <si>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</si>
  <si>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</si>
  <si>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</si>
  <si>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</si>
  <si>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</si>
  <si>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</si>
  <si>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</si>
  <si>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</si>
  <si>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</si>
  <si>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</si>
  <si>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</si>
  <si>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</si>
  <si>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</si>
  <si>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</si>
  <si>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</si>
  <si>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</si>
  <si>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</si>
  <si>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</si>
  <si>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</si>
  <si>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</si>
  <si>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</si>
  <si>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</si>
  <si>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</si>
  <si>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</si>
  <si>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</si>
  <si>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</si>
  <si>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</si>
  <si>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</si>
  <si>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</si>
  <si>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</si>
  <si>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</si>
  <si>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</si>
  <si>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</si>
  <si>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</si>
  <si>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</si>
  <si>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</si>
  <si>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</si>
  <si>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</si>
  <si>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</si>
  <si>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</si>
  <si>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</si>
  <si>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</si>
  <si>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</si>
  <si>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</si>
  <si>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</si>
  <si>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</si>
  <si>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</si>
  <si>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</si>
  <si>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</si>
  <si>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</si>
  <si>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</si>
  <si>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</si>
  <si>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</si>
  <si>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</si>
  <si>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</si>
  <si>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</si>
  <si>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</si>
  <si>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</si>
  <si>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</si>
  <si>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</si>
  <si>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</si>
  <si>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</si>
  <si>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</si>
  <si>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</si>
  <si>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</si>
  <si>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</si>
  <si>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</si>
  <si>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</si>
  <si>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</si>
  <si>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</si>
  <si>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</si>
  <si>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</si>
  <si>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</si>
  <si>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</si>
  <si>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</si>
  <si>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</si>
  <si>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</si>
  <si>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</si>
  <si>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</si>
  <si>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</si>
  <si>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</si>
  <si>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</si>
  <si>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</si>
  <si>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</si>
  <si>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</si>
  <si>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</si>
  <si>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</si>
  <si>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</si>
  <si>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</si>
  <si>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</si>
  <si>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</si>
  <si>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</si>
  <si>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за январь-июнь месяц 2019 года</t>
  </si>
  <si>
    <t>Информация об исполнении за январь-июнь месяц 2019 года, 2018 года в разрезе разделов, подразделов классификации расходов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</si>
</sst>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tabSelected="1" workbookViewId="0">
      <selection activeCell="D58" sqref="D58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6" t="s">
        <v>122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</row>
    <row r="2" spans="1:15">
      <c r="A2" s="18" t="s">
        <v>125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7"/>
      <c r="N2" s="17"/>
      <c r="O2" s="17"/>
    </row>
    <row r="4" spans="1:15" s="13" customFormat="1" ht="20.100000000000001" customHeight="1">
      <c r="A4" s="19" t="s">
        <v>0</v>
      </c>
      <c r="B4" s="20" t="s">
        <v>1</v>
      </c>
      <c r="C4" s="22" t="s">
        <v>124</v>
      </c>
      <c r="D4" s="22"/>
      <c r="E4" s="22"/>
      <c r="F4" s="22"/>
      <c r="G4" s="22" t="s">
        <v>2</v>
      </c>
      <c r="H4" s="22"/>
      <c r="I4" s="22"/>
      <c r="J4" s="22"/>
      <c r="K4" s="22"/>
      <c r="L4" s="22"/>
    </row>
    <row r="5" spans="1:15" s="13" customFormat="1" ht="83.1" customHeight="1">
      <c r="A5" s="19"/>
      <c r="B5" s="20"/>
      <c r="C5" s="21" t="s">
        <v>3</v>
      </c>
      <c r="D5" s="21" t="s">
        <v>4</v>
      </c>
      <c r="E5" s="22" t="s">
        <v>5</v>
      </c>
      <c r="F5" s="22" t="s">
        <v>6</v>
      </c>
      <c r="G5" s="21" t="s">
        <v>7</v>
      </c>
      <c r="H5" s="21" t="s">
        <v>8</v>
      </c>
      <c r="I5" s="22" t="s">
        <v>9</v>
      </c>
      <c r="J5" s="22" t="s">
        <v>10</v>
      </c>
      <c r="K5" s="22" t="s">
        <v>11</v>
      </c>
      <c r="L5" s="22" t="s">
        <v>12</v>
      </c>
    </row>
    <row r="6" spans="1:15" s="13" customFormat="1" ht="21" customHeight="1">
      <c r="A6" s="1" t="s">
        <v>13</v>
      </c>
      <c r="B6" s="2"/>
      <c r="C6" s="3">
        <f>(C7+C16+C18+C23+C32+C37+C43+C47+C52+C56+C54)</f>
        <v>640699.66</v>
      </c>
      <c r="D6" s="3">
        <f>(D7+D16+D18+D23+D32+D37+D43+D47+D52+D56+D54)</f>
        <v>289388.39</v>
      </c>
      <c r="E6" s="4">
        <f t="shared" ref="E6:E37" si="0">(D6/C6)</f>
        <v>0.45167557916294199</v>
      </c>
      <c r="F6" s="4">
        <v>1</v>
      </c>
      <c r="G6" s="3">
        <f>(G7+G16+G18+G23+G32+G37+G43+G47+G52+G56+G54)</f>
        <v>535834.75</v>
      </c>
      <c r="H6" s="3">
        <f>(H7+H16+H18+H23+H32+H37+H43+H47+H52+H56+H54)</f>
        <v>283117.67</v>
      </c>
      <c r="I6" s="4">
        <f t="shared" ref="I6:I37" si="1">(H6/G6)</f>
        <v>0.52836750509368791</v>
      </c>
      <c r="J6" s="4">
        <v>1</v>
      </c>
      <c r="K6" s="4">
        <f t="shared" ref="K6:K37" si="2">(D6/H6)</f>
        <v>1.0221488118350226</v>
      </c>
      <c r="L6" s="14">
        <f t="shared" ref="L6:L37" si="3">(E6-I6)</f>
        <v>-7.6691925930745919E-2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75183.700000000012</v>
      </c>
      <c r="D7" s="7">
        <f>SUM(D8:D15)</f>
        <v>37208.1</v>
      </c>
      <c r="E7" s="8">
        <f t="shared" si="0"/>
        <v>0.49489583513447721</v>
      </c>
      <c r="F7" s="8">
        <f>(D7/D6)</f>
        <v>0.12857495768921481</v>
      </c>
      <c r="G7" s="7">
        <f>SUM(G8:G15)</f>
        <v>70399.100000000006</v>
      </c>
      <c r="H7" s="7">
        <f>SUM(H8:H15)</f>
        <v>37811.65</v>
      </c>
      <c r="I7" s="8">
        <f t="shared" si="1"/>
        <v>0.53710416752486889</v>
      </c>
      <c r="J7" s="8">
        <f>(H7/H6)</f>
        <v>0.13355453935460829</v>
      </c>
      <c r="K7" s="8">
        <f t="shared" si="2"/>
        <v>0.98403798829196809</v>
      </c>
      <c r="L7" s="15">
        <f t="shared" si="3"/>
        <v>-4.2208332390391679E-2</v>
      </c>
    </row>
    <row r="8" spans="1:15" s="13" customFormat="1" ht="41.1" customHeight="1">
      <c r="A8" s="1" t="s">
        <v>16</v>
      </c>
      <c r="B8" s="2" t="s">
        <v>17</v>
      </c>
      <c r="C8" s="3">
        <v>6399.59</v>
      </c>
      <c r="D8" s="3">
        <v>3106.73</v>
      </c>
      <c r="E8" s="4">
        <f t="shared" si="0"/>
        <v>0.48545766213148028</v>
      </c>
      <c r="F8" s="4">
        <f>(D8/D6)</f>
        <v>1.0735503245309875E-2</v>
      </c>
      <c r="G8" s="3">
        <v>5865.2</v>
      </c>
      <c r="H8" s="3">
        <v>3078.91</v>
      </c>
      <c r="I8" s="4">
        <f t="shared" si="1"/>
        <v>0.52494544090568096</v>
      </c>
      <c r="J8" s="4">
        <f>(H8/H6)</f>
        <v>1.0875018857000342E-2</v>
      </c>
      <c r="K8" s="4">
        <f t="shared" si="2"/>
        <v>1.0090356652191848</v>
      </c>
      <c r="L8" s="14">
        <f t="shared" si="3"/>
        <v>-3.9487778774200677E-2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443.12</v>
      </c>
      <c r="E9" s="4">
        <f t="shared" si="0"/>
        <v>0.43834207142150561</v>
      </c>
      <c r="F9" s="4">
        <f>(D9/D6)</f>
        <v>1.5312293627259891E-3</v>
      </c>
      <c r="G9" s="3">
        <v>896.1</v>
      </c>
      <c r="H9" s="3">
        <v>524.12</v>
      </c>
      <c r="I9" s="4">
        <f t="shared" si="1"/>
        <v>0.58489007923222858</v>
      </c>
      <c r="J9" s="4">
        <f>(H9/H6)</f>
        <v>1.8512443960138553E-3</v>
      </c>
      <c r="K9" s="4">
        <f t="shared" si="2"/>
        <v>0.84545523925818511</v>
      </c>
      <c r="L9" s="14">
        <f t="shared" si="3"/>
        <v>-0.14654800781072297</v>
      </c>
    </row>
    <row r="10" spans="1:15" s="13" customFormat="1" ht="60.95" customHeight="1">
      <c r="A10" s="1" t="s">
        <v>20</v>
      </c>
      <c r="B10" s="2" t="s">
        <v>21</v>
      </c>
      <c r="C10" s="3">
        <v>28947.06</v>
      </c>
      <c r="D10" s="3">
        <v>14786.39</v>
      </c>
      <c r="E10" s="4">
        <f t="shared" si="0"/>
        <v>0.51080800606348276</v>
      </c>
      <c r="F10" s="4">
        <f>(D10/D6)</f>
        <v>5.1095311736590397E-2</v>
      </c>
      <c r="G10" s="3">
        <v>26896.74</v>
      </c>
      <c r="H10" s="3">
        <v>15510.76</v>
      </c>
      <c r="I10" s="4">
        <f t="shared" si="1"/>
        <v>0.57667806581764181</v>
      </c>
      <c r="J10" s="4">
        <f>(H10/H6)</f>
        <v>5.4785559657933046E-2</v>
      </c>
      <c r="K10" s="4">
        <f t="shared" si="2"/>
        <v>0.95329887123519408</v>
      </c>
      <c r="L10" s="14">
        <f t="shared" si="3"/>
        <v>-6.5870059754159049E-2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9843.2999999999993</v>
      </c>
      <c r="D12" s="3">
        <v>4263.8999999999996</v>
      </c>
      <c r="E12" s="4">
        <f t="shared" si="0"/>
        <v>0.43317789765627379</v>
      </c>
      <c r="F12" s="4">
        <f>(D12/D6)</f>
        <v>1.4734177829317891E-2</v>
      </c>
      <c r="G12" s="3">
        <v>8477.85</v>
      </c>
      <c r="H12" s="3">
        <v>4600.33</v>
      </c>
      <c r="I12" s="4">
        <f t="shared" si="1"/>
        <v>0.54262932229279826</v>
      </c>
      <c r="J12" s="4">
        <f>(H12/H6)</f>
        <v>1.6248826857044988E-2</v>
      </c>
      <c r="K12" s="4">
        <f t="shared" si="2"/>
        <v>0.92686828988355174</v>
      </c>
      <c r="L12" s="14">
        <f t="shared" si="3"/>
        <v>-0.10945142463652446</v>
      </c>
    </row>
    <row r="13" spans="1:15" s="13" customFormat="1" ht="21" customHeight="1">
      <c r="A13" s="1" t="s">
        <v>26</v>
      </c>
      <c r="B13" s="2" t="s">
        <v>27</v>
      </c>
      <c r="C13" s="3"/>
      <c r="D13" s="3"/>
      <c r="E13" s="4" t="e">
        <f t="shared" si="0"/>
        <v>#DIV/0!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472.8</v>
      </c>
      <c r="D14" s="3"/>
      <c r="E14" s="4">
        <f t="shared" si="0"/>
        <v>0</v>
      </c>
      <c r="F14" s="4">
        <f>(D14/D6)</f>
        <v>0</v>
      </c>
      <c r="G14" s="3">
        <v>390.61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28500.05</v>
      </c>
      <c r="D15" s="3">
        <v>14607.96</v>
      </c>
      <c r="E15" s="4">
        <f t="shared" si="0"/>
        <v>0.51255910077350741</v>
      </c>
      <c r="F15" s="4">
        <f>(D15/D6)</f>
        <v>5.0478735515270663E-2</v>
      </c>
      <c r="G15" s="3">
        <v>27809.45</v>
      </c>
      <c r="H15" s="3">
        <v>14097.53</v>
      </c>
      <c r="I15" s="4">
        <f t="shared" si="1"/>
        <v>0.50693307490798989</v>
      </c>
      <c r="J15" s="4">
        <f>(H15/H6)</f>
        <v>4.9793889586616055E-2</v>
      </c>
      <c r="K15" s="4">
        <f t="shared" si="2"/>
        <v>1.0362070518736259</v>
      </c>
      <c r="L15" s="14">
        <f t="shared" si="3"/>
        <v>5.6260258655175255E-3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408.07</v>
      </c>
      <c r="E16" s="8">
        <f t="shared" si="0"/>
        <v>0.3789654531946508</v>
      </c>
      <c r="F16" s="8">
        <f>(D16/D6)</f>
        <v>1.4101118569407706E-3</v>
      </c>
      <c r="G16" s="7">
        <f>SUM(G17:G17)</f>
        <v>1001.7</v>
      </c>
      <c r="H16" s="7">
        <f>SUM(H17:H17)</f>
        <v>387.66</v>
      </c>
      <c r="I16" s="8">
        <f t="shared" si="1"/>
        <v>0.38700209643605871</v>
      </c>
      <c r="J16" s="8">
        <f>(H16/H6)</f>
        <v>1.369253992518376E-3</v>
      </c>
      <c r="K16" s="8">
        <f t="shared" si="2"/>
        <v>1.0526492287055667</v>
      </c>
      <c r="L16" s="8">
        <f t="shared" si="3"/>
        <v>-8.0366432414079036E-3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408.07</v>
      </c>
      <c r="E17" s="4">
        <f t="shared" si="0"/>
        <v>0.3789654531946508</v>
      </c>
      <c r="F17" s="4">
        <f>(D17/D6)</f>
        <v>1.4101118569407706E-3</v>
      </c>
      <c r="G17" s="3">
        <v>1001.7</v>
      </c>
      <c r="H17" s="3">
        <v>387.66</v>
      </c>
      <c r="I17" s="4">
        <f t="shared" si="1"/>
        <v>0.38700209643605871</v>
      </c>
      <c r="J17" s="4">
        <f>(H17/H6)</f>
        <v>1.369253992518376E-3</v>
      </c>
      <c r="K17" s="4">
        <f t="shared" si="2"/>
        <v>1.0526492287055667</v>
      </c>
      <c r="L17" s="4">
        <f t="shared" si="3"/>
        <v>-8.0366432414079036E-3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9559.66</v>
      </c>
      <c r="D18" s="7">
        <f>SUM(D19:D22)</f>
        <v>4695.46</v>
      </c>
      <c r="E18" s="8">
        <f t="shared" si="0"/>
        <v>0.4911743723103123</v>
      </c>
      <c r="F18" s="8">
        <f>(D18/D6)</f>
        <v>1.6225460876298458E-2</v>
      </c>
      <c r="G18" s="7">
        <f>SUM(G19:G22)</f>
        <v>9045.4599999999991</v>
      </c>
      <c r="H18" s="7">
        <f>SUM(H19:H22)</f>
        <v>3900.29</v>
      </c>
      <c r="I18" s="8">
        <f t="shared" si="1"/>
        <v>0.43118757918336936</v>
      </c>
      <c r="J18" s="8">
        <f>(H18/H6)</f>
        <v>1.3776215380693124E-2</v>
      </c>
      <c r="K18" s="8">
        <f t="shared" si="2"/>
        <v>1.203874583684803</v>
      </c>
      <c r="L18" s="15">
        <f t="shared" si="3"/>
        <v>5.9986793126942939E-2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4702.6499999999996</v>
      </c>
      <c r="D20" s="3">
        <v>2420.35</v>
      </c>
      <c r="E20" s="4">
        <f t="shared" si="0"/>
        <v>0.51467789437870137</v>
      </c>
      <c r="F20" s="4">
        <f>(D20/D6)</f>
        <v>8.3636734701070751E-3</v>
      </c>
      <c r="G20" s="3">
        <v>4765.49</v>
      </c>
      <c r="H20" s="3">
        <v>2106.9</v>
      </c>
      <c r="I20" s="4">
        <f t="shared" si="1"/>
        <v>0.44211613076514694</v>
      </c>
      <c r="J20" s="4">
        <f>(H20/H6)</f>
        <v>7.4417820689185532E-3</v>
      </c>
      <c r="K20" s="4">
        <f t="shared" si="2"/>
        <v>1.148773078931131</v>
      </c>
      <c r="L20" s="14">
        <f t="shared" si="3"/>
        <v>7.2561763613554431E-2</v>
      </c>
    </row>
    <row r="21" spans="1:12" s="13" customFormat="1" ht="21" customHeight="1">
      <c r="A21" s="1" t="s">
        <v>42</v>
      </c>
      <c r="B21" s="2" t="s">
        <v>43</v>
      </c>
      <c r="C21" s="3">
        <v>4857.01</v>
      </c>
      <c r="D21" s="3">
        <v>2275.11</v>
      </c>
      <c r="E21" s="4">
        <f t="shared" si="0"/>
        <v>0.4684178126048742</v>
      </c>
      <c r="F21" s="4">
        <f>(D21/D6)</f>
        <v>7.8617874061913812E-3</v>
      </c>
      <c r="G21" s="3">
        <v>4143.08</v>
      </c>
      <c r="H21" s="3">
        <v>1656.5</v>
      </c>
      <c r="I21" s="4">
        <f t="shared" si="1"/>
        <v>0.39982331984900121</v>
      </c>
      <c r="J21" s="4">
        <f>(H21/H6)</f>
        <v>5.8509241051609394E-3</v>
      </c>
      <c r="K21" s="4">
        <f t="shared" si="2"/>
        <v>1.3734440084515545</v>
      </c>
      <c r="L21" s="4">
        <f t="shared" si="3"/>
        <v>6.8594492755872982E-2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4.8350920661363172E-4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f>SUM(C24:C31)</f>
        <v>33569.72</v>
      </c>
      <c r="D23" s="7">
        <f>SUM(D24:D31)</f>
        <v>15051.98</v>
      </c>
      <c r="E23" s="8">
        <f t="shared" si="0"/>
        <v>0.44837967072707186</v>
      </c>
      <c r="F23" s="8">
        <f>(D23/D6)</f>
        <v>5.2013074885277871E-2</v>
      </c>
      <c r="G23" s="7">
        <f>SUM(G24:G31)</f>
        <v>33357.050000000003</v>
      </c>
      <c r="H23" s="7">
        <f>SUM(H24:H31)</f>
        <v>10333.25</v>
      </c>
      <c r="I23" s="8">
        <f t="shared" si="1"/>
        <v>0.30977709359790506</v>
      </c>
      <c r="J23" s="8">
        <f>(H23/H6)</f>
        <v>3.6498075164294763E-2</v>
      </c>
      <c r="K23" s="8">
        <f t="shared" si="2"/>
        <v>1.456654973023976</v>
      </c>
      <c r="L23" s="15">
        <f t="shared" si="3"/>
        <v>0.13860257712916679</v>
      </c>
    </row>
    <row r="24" spans="1:12" s="13" customFormat="1" ht="21" customHeight="1">
      <c r="A24" s="1" t="s">
        <v>48</v>
      </c>
      <c r="B24" s="2" t="s">
        <v>49</v>
      </c>
      <c r="C24" s="3">
        <v>391</v>
      </c>
      <c r="D24" s="3">
        <v>214.43</v>
      </c>
      <c r="E24" s="4">
        <f t="shared" si="0"/>
        <v>0.54841432225063935</v>
      </c>
      <c r="F24" s="4">
        <f>(D24/D6)</f>
        <v>7.4097651256845509E-4</v>
      </c>
      <c r="G24" s="3">
        <v>355.6</v>
      </c>
      <c r="H24" s="3">
        <v>177.9</v>
      </c>
      <c r="I24" s="4">
        <f t="shared" si="1"/>
        <v>0.50028121484814392</v>
      </c>
      <c r="J24" s="4">
        <f>(H24/H6)</f>
        <v>6.2836063888205924E-4</v>
      </c>
      <c r="K24" s="4">
        <f t="shared" si="2"/>
        <v>1.2053400786958965</v>
      </c>
      <c r="L24" s="14">
        <f t="shared" si="3"/>
        <v>4.8133107402495434E-2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8904.6</v>
      </c>
      <c r="D26" s="3">
        <v>5414.58</v>
      </c>
      <c r="E26" s="4">
        <f t="shared" si="0"/>
        <v>0.60806549423893264</v>
      </c>
      <c r="F26" s="4">
        <f>(D26/D6)</f>
        <v>1.8710425805264681E-2</v>
      </c>
      <c r="G26" s="3">
        <v>7059.22</v>
      </c>
      <c r="H26" s="3">
        <v>3876.02</v>
      </c>
      <c r="I26" s="4">
        <f t="shared" si="1"/>
        <v>0.54907199378968208</v>
      </c>
      <c r="J26" s="4">
        <f>(H26/H6)</f>
        <v>1.3690491307024391E-2</v>
      </c>
      <c r="K26" s="4">
        <f t="shared" si="2"/>
        <v>1.3969432562267481</v>
      </c>
      <c r="L26" s="14">
        <f t="shared" si="3"/>
        <v>5.8993500449250558E-2</v>
      </c>
    </row>
    <row r="27" spans="1:12" s="13" customFormat="1" ht="21" customHeight="1">
      <c r="A27" s="1" t="s">
        <v>54</v>
      </c>
      <c r="B27" s="2" t="s">
        <v>55</v>
      </c>
      <c r="C27" s="3">
        <v>50</v>
      </c>
      <c r="D27" s="3">
        <v>50</v>
      </c>
      <c r="E27" s="4">
        <f t="shared" si="0"/>
        <v>1</v>
      </c>
      <c r="F27" s="4">
        <f>(D27/D6)</f>
        <v>1.7277818228989767E-4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52.6</v>
      </c>
      <c r="D28" s="3">
        <v>52.6</v>
      </c>
      <c r="E28" s="4">
        <f t="shared" si="0"/>
        <v>1</v>
      </c>
      <c r="F28" s="4">
        <f>(D28/D6)</f>
        <v>1.8176264776897236E-4</v>
      </c>
      <c r="G28" s="3">
        <v>326.5</v>
      </c>
      <c r="H28" s="3">
        <v>244.82</v>
      </c>
      <c r="I28" s="4">
        <f t="shared" si="1"/>
        <v>0.74983154670750385</v>
      </c>
      <c r="J28" s="4">
        <f>(H28/H6)</f>
        <v>8.6472878926984668E-4</v>
      </c>
      <c r="K28" s="4">
        <f t="shared" si="2"/>
        <v>0.21485172780001635</v>
      </c>
      <c r="L28" s="14">
        <f t="shared" si="3"/>
        <v>0.25016845329249615</v>
      </c>
    </row>
    <row r="29" spans="1:12" s="13" customFormat="1" ht="21" customHeight="1">
      <c r="A29" s="1" t="s">
        <v>58</v>
      </c>
      <c r="B29" s="2" t="s">
        <v>59</v>
      </c>
      <c r="C29" s="3">
        <v>13855.08</v>
      </c>
      <c r="D29" s="3">
        <v>5858.42</v>
      </c>
      <c r="E29" s="4">
        <f t="shared" si="0"/>
        <v>0.42283552314385769</v>
      </c>
      <c r="F29" s="4">
        <f>(D29/D6)</f>
        <v>2.0244143173815645E-2</v>
      </c>
      <c r="G29" s="3">
        <v>18152.400000000001</v>
      </c>
      <c r="H29" s="3">
        <v>3108.4</v>
      </c>
      <c r="I29" s="4">
        <f t="shared" si="1"/>
        <v>0.17123906480685749</v>
      </c>
      <c r="J29" s="4">
        <f>(H29/H6)</f>
        <v>1.097918049410339E-2</v>
      </c>
      <c r="K29" s="4">
        <f t="shared" si="2"/>
        <v>1.8847059580491572</v>
      </c>
      <c r="L29" s="4">
        <f t="shared" si="3"/>
        <v>0.25159645833700017</v>
      </c>
    </row>
    <row r="30" spans="1:12" s="13" customFormat="1" ht="21" customHeight="1">
      <c r="A30" s="1" t="s">
        <v>60</v>
      </c>
      <c r="B30" s="2" t="s">
        <v>61</v>
      </c>
      <c r="C30" s="3">
        <v>3245.94</v>
      </c>
      <c r="D30" s="3">
        <v>733.89</v>
      </c>
      <c r="E30" s="4">
        <f t="shared" si="0"/>
        <v>0.22609475221353445</v>
      </c>
      <c r="F30" s="4">
        <f>(D30/D6)</f>
        <v>2.5360036040146597E-3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2.1233927221850899E-3</v>
      </c>
      <c r="K30" s="4">
        <f t="shared" si="2"/>
        <v>1.2207694994760219</v>
      </c>
      <c r="L30" s="4">
        <f t="shared" si="3"/>
        <v>-0.41803896684786057</v>
      </c>
    </row>
    <row r="31" spans="1:12" s="13" customFormat="1" ht="21" customHeight="1">
      <c r="A31" s="1" t="s">
        <v>62</v>
      </c>
      <c r="B31" s="2" t="s">
        <v>63</v>
      </c>
      <c r="C31" s="3">
        <v>7070.5</v>
      </c>
      <c r="D31" s="3">
        <v>2728.06</v>
      </c>
      <c r="E31" s="4">
        <f t="shared" si="0"/>
        <v>0.38583692808146525</v>
      </c>
      <c r="F31" s="4">
        <f>(D31/D6)</f>
        <v>9.4269849595555646E-3</v>
      </c>
      <c r="G31" s="3">
        <v>6530.03</v>
      </c>
      <c r="H31" s="3">
        <v>2324.94</v>
      </c>
      <c r="I31" s="4">
        <f t="shared" si="1"/>
        <v>0.3560381805290328</v>
      </c>
      <c r="J31" s="4">
        <f>(H31/H6)</f>
        <v>8.2119212128299868E-3</v>
      </c>
      <c r="K31" s="4">
        <f t="shared" si="2"/>
        <v>1.1733894208022573</v>
      </c>
      <c r="L31" s="4">
        <f t="shared" si="3"/>
        <v>2.9798747552432447E-2</v>
      </c>
    </row>
    <row r="32" spans="1:12" s="13" customFormat="1" ht="21" customHeight="1">
      <c r="A32" s="5" t="s">
        <v>64</v>
      </c>
      <c r="B32" s="6" t="s">
        <v>65</v>
      </c>
      <c r="C32" s="7">
        <f>SUM(C33:C36)</f>
        <v>100474.11</v>
      </c>
      <c r="D32" s="7">
        <f>SUM(D33:D36)</f>
        <v>12911.88</v>
      </c>
      <c r="E32" s="8">
        <f t="shared" si="0"/>
        <v>0.12850952349814296</v>
      </c>
      <c r="F32" s="8">
        <f>(D32/D6)</f>
        <v>4.4617823126905674E-2</v>
      </c>
      <c r="G32" s="7">
        <f>SUM(G33:G36)</f>
        <v>29664.13</v>
      </c>
      <c r="H32" s="7">
        <f>SUM(H33:H36)</f>
        <v>8345.3000000000011</v>
      </c>
      <c r="I32" s="8">
        <f t="shared" si="1"/>
        <v>0.28132630217033167</v>
      </c>
      <c r="J32" s="8">
        <f>(H32/H6)</f>
        <v>2.9476436423060425E-2</v>
      </c>
      <c r="K32" s="8">
        <f t="shared" si="2"/>
        <v>1.5472038153211984</v>
      </c>
      <c r="L32" s="8">
        <f t="shared" si="3"/>
        <v>-0.15281677867218871</v>
      </c>
    </row>
    <row r="33" spans="1:12" s="13" customFormat="1" ht="21" customHeight="1">
      <c r="A33" s="1" t="s">
        <v>66</v>
      </c>
      <c r="B33" s="2" t="s">
        <v>67</v>
      </c>
      <c r="C33" s="3">
        <v>67989.279999999999</v>
      </c>
      <c r="D33" s="3">
        <v>1254.25</v>
      </c>
      <c r="E33" s="4">
        <f t="shared" si="0"/>
        <v>1.844776117646782E-2</v>
      </c>
      <c r="F33" s="4">
        <f>(D33/D6)</f>
        <v>4.3341407027420826E-3</v>
      </c>
      <c r="G33" s="3">
        <v>891.02</v>
      </c>
      <c r="H33" s="3">
        <v>488.37</v>
      </c>
      <c r="I33" s="4">
        <f t="shared" si="1"/>
        <v>0.54810217503535275</v>
      </c>
      <c r="J33" s="4">
        <f>(H33/H6)</f>
        <v>1.7249718111907323E-3</v>
      </c>
      <c r="K33" s="4">
        <f t="shared" si="2"/>
        <v>2.5682371972070355</v>
      </c>
      <c r="L33" s="4">
        <f t="shared" si="3"/>
        <v>-0.5296544138588849</v>
      </c>
    </row>
    <row r="34" spans="1:12" s="13" customFormat="1" ht="21" customHeight="1">
      <c r="A34" s="1" t="s">
        <v>68</v>
      </c>
      <c r="B34" s="2" t="s">
        <v>69</v>
      </c>
      <c r="C34" s="3">
        <v>9568.3700000000008</v>
      </c>
      <c r="D34" s="3">
        <v>3477.24</v>
      </c>
      <c r="E34" s="4">
        <f t="shared" si="0"/>
        <v>0.36340985977757961</v>
      </c>
      <c r="F34" s="4">
        <f>(D34/D6)</f>
        <v>1.2015824131714474E-2</v>
      </c>
      <c r="G34" s="3">
        <v>7946.8</v>
      </c>
      <c r="H34" s="3">
        <v>550.32000000000005</v>
      </c>
      <c r="I34" s="4">
        <f t="shared" si="1"/>
        <v>6.9250515930940768E-2</v>
      </c>
      <c r="J34" s="4">
        <f>(H34/H6)</f>
        <v>1.9437854232128998E-3</v>
      </c>
      <c r="K34" s="4">
        <f t="shared" si="2"/>
        <v>6.3185782817269942</v>
      </c>
      <c r="L34" s="4">
        <f t="shared" si="3"/>
        <v>0.29415934384663883</v>
      </c>
    </row>
    <row r="35" spans="1:12" s="13" customFormat="1" ht="21" customHeight="1">
      <c r="A35" s="1" t="s">
        <v>70</v>
      </c>
      <c r="B35" s="2" t="s">
        <v>71</v>
      </c>
      <c r="C35" s="3">
        <v>22183.66</v>
      </c>
      <c r="D35" s="3">
        <v>8025.48</v>
      </c>
      <c r="E35" s="4">
        <f t="shared" si="0"/>
        <v>0.36177438709392407</v>
      </c>
      <c r="F35" s="4">
        <f>(D35/D6)</f>
        <v>2.7732556928078557E-2</v>
      </c>
      <c r="G35" s="3">
        <v>20166.41</v>
      </c>
      <c r="H35" s="3">
        <v>7182.08</v>
      </c>
      <c r="I35" s="4">
        <f t="shared" si="1"/>
        <v>0.35614073104732075</v>
      </c>
      <c r="J35" s="4">
        <f>(H35/H6)</f>
        <v>2.5367826741439347E-2</v>
      </c>
      <c r="K35" s="4">
        <f t="shared" si="2"/>
        <v>1.117431162003208</v>
      </c>
      <c r="L35" s="14">
        <f t="shared" si="3"/>
        <v>5.6336560466033192E-3</v>
      </c>
    </row>
    <row r="36" spans="1:12" s="13" customFormat="1" ht="21" customHeight="1">
      <c r="A36" s="1" t="s">
        <v>72</v>
      </c>
      <c r="B36" s="2" t="s">
        <v>73</v>
      </c>
      <c r="C36" s="3">
        <v>732.8</v>
      </c>
      <c r="D36" s="3">
        <v>154.91</v>
      </c>
      <c r="E36" s="4">
        <f t="shared" si="0"/>
        <v>0.21139465065502183</v>
      </c>
      <c r="F36" s="4">
        <f>(D36/D6)</f>
        <v>5.3530136437056092E-4</v>
      </c>
      <c r="G36" s="3">
        <v>659.9</v>
      </c>
      <c r="H36" s="3">
        <v>124.53</v>
      </c>
      <c r="I36" s="4">
        <f t="shared" si="1"/>
        <v>0.18871041066828309</v>
      </c>
      <c r="J36" s="4">
        <f>(H36/H6)</f>
        <v>4.3985244721744148E-4</v>
      </c>
      <c r="K36" s="4">
        <f t="shared" si="2"/>
        <v>1.2439572793704328</v>
      </c>
      <c r="L36" s="14">
        <f t="shared" si="3"/>
        <v>2.2684239986738741E-2</v>
      </c>
    </row>
    <row r="37" spans="1:12" s="13" customFormat="1" ht="21" customHeight="1">
      <c r="A37" s="5" t="s">
        <v>74</v>
      </c>
      <c r="B37" s="6" t="s">
        <v>75</v>
      </c>
      <c r="C37" s="7">
        <f>SUM(C38:C42)</f>
        <v>323417.64999999997</v>
      </c>
      <c r="D37" s="7">
        <f>SUM(D38:D42)</f>
        <v>174128.99</v>
      </c>
      <c r="E37" s="8">
        <f t="shared" si="0"/>
        <v>0.53840286700493933</v>
      </c>
      <c r="F37" s="8">
        <f>(D37/D6)</f>
        <v>0.60171380752351533</v>
      </c>
      <c r="G37" s="7">
        <f>SUM(G38:G42)</f>
        <v>297333.98</v>
      </c>
      <c r="H37" s="7">
        <f>SUM(H38:H42)</f>
        <v>174865.69</v>
      </c>
      <c r="I37" s="8">
        <f t="shared" si="1"/>
        <v>0.58811202809715868</v>
      </c>
      <c r="J37" s="8">
        <f>(H37/H6)</f>
        <v>0.61764315169731376</v>
      </c>
      <c r="K37" s="8">
        <f t="shared" si="2"/>
        <v>0.99578705233713938</v>
      </c>
      <c r="L37" s="15">
        <f t="shared" si="3"/>
        <v>-4.9709161092219345E-2</v>
      </c>
    </row>
    <row r="38" spans="1:12" s="13" customFormat="1" ht="21" customHeight="1">
      <c r="A38" s="1" t="s">
        <v>76</v>
      </c>
      <c r="B38" s="2" t="s">
        <v>77</v>
      </c>
      <c r="C38" s="3">
        <v>100908.1</v>
      </c>
      <c r="D38" s="3">
        <v>57088.6</v>
      </c>
      <c r="E38" s="4">
        <f t="shared" ref="E38:E57" si="4">(D38/C38)</f>
        <v>0.56574843843061162</v>
      </c>
      <c r="F38" s="4">
        <f>(D38/D6)</f>
        <v>0.19727329074950103</v>
      </c>
      <c r="G38" s="3">
        <v>93122.76</v>
      </c>
      <c r="H38" s="3">
        <v>59130.53</v>
      </c>
      <c r="I38" s="4">
        <f t="shared" ref="I38:I57" si="5">(H38/G38)</f>
        <v>0.63497398487759604</v>
      </c>
      <c r="J38" s="4">
        <f>(H38/H6)</f>
        <v>0.208854961260454</v>
      </c>
      <c r="K38" s="4">
        <f t="shared" ref="K38:K57" si="6">(D38/H38)</f>
        <v>0.96546741590173468</v>
      </c>
      <c r="L38" s="14">
        <f t="shared" ref="L38:L57" si="7">(E38-I38)</f>
        <v>-6.9225546446984421E-2</v>
      </c>
    </row>
    <row r="39" spans="1:12" s="13" customFormat="1" ht="21" customHeight="1">
      <c r="A39" s="1" t="s">
        <v>78</v>
      </c>
      <c r="B39" s="2" t="s">
        <v>79</v>
      </c>
      <c r="C39" s="3">
        <v>175617.3</v>
      </c>
      <c r="D39" s="3">
        <v>94329.78</v>
      </c>
      <c r="E39" s="4">
        <f t="shared" si="4"/>
        <v>0.53713261734464657</v>
      </c>
      <c r="F39" s="4">
        <f>(D39/D6)</f>
        <v>0.32596255848411887</v>
      </c>
      <c r="G39" s="3">
        <v>156549.69</v>
      </c>
      <c r="H39" s="3">
        <v>92331.12</v>
      </c>
      <c r="I39" s="4">
        <f t="shared" si="5"/>
        <v>0.58978794528433742</v>
      </c>
      <c r="J39" s="4">
        <f>(H39/H6)</f>
        <v>0.32612277432206899</v>
      </c>
      <c r="K39" s="4">
        <f t="shared" si="6"/>
        <v>1.0216466560786872</v>
      </c>
      <c r="L39" s="14">
        <f t="shared" si="7"/>
        <v>-5.2655327939690855E-2</v>
      </c>
    </row>
    <row r="40" spans="1:12" s="13" customFormat="1" ht="21" customHeight="1">
      <c r="A40" s="1" t="s">
        <v>123</v>
      </c>
      <c r="B40" s="2">
        <v>703</v>
      </c>
      <c r="C40" s="3">
        <v>14092.6</v>
      </c>
      <c r="D40" s="3">
        <v>7617.91</v>
      </c>
      <c r="E40" s="4">
        <f t="shared" si="4"/>
        <v>0.54056100364730419</v>
      </c>
      <c r="F40" s="4"/>
      <c r="G40" s="3">
        <v>13694.1</v>
      </c>
      <c r="H40" s="3">
        <v>7659.7</v>
      </c>
      <c r="I40" s="4"/>
      <c r="J40" s="4"/>
      <c r="K40" s="4">
        <f t="shared" si="6"/>
        <v>0.99454417274828</v>
      </c>
      <c r="L40" s="14"/>
    </row>
    <row r="41" spans="1:12" s="13" customFormat="1" ht="21" customHeight="1">
      <c r="A41" s="1" t="s">
        <v>80</v>
      </c>
      <c r="B41" s="2" t="s">
        <v>81</v>
      </c>
      <c r="C41" s="3">
        <v>8788.35</v>
      </c>
      <c r="D41" s="3">
        <v>4026.21</v>
      </c>
      <c r="E41" s="4">
        <f t="shared" si="4"/>
        <v>0.45813036576831828</v>
      </c>
      <c r="F41" s="4">
        <f>(D41/D6)</f>
        <v>1.3912824906348178E-2</v>
      </c>
      <c r="G41" s="3">
        <v>9809.5499999999993</v>
      </c>
      <c r="H41" s="3">
        <v>4952.2299999999996</v>
      </c>
      <c r="I41" s="4">
        <f t="shared" si="5"/>
        <v>0.50483763271505833</v>
      </c>
      <c r="J41" s="4">
        <f>(H41/H6)</f>
        <v>1.7491772943737494E-2</v>
      </c>
      <c r="K41" s="4">
        <f t="shared" si="6"/>
        <v>0.81300949269319078</v>
      </c>
      <c r="L41" s="4">
        <f t="shared" si="7"/>
        <v>-4.6707266946740045E-2</v>
      </c>
    </row>
    <row r="42" spans="1:12" s="13" customFormat="1" ht="21" customHeight="1">
      <c r="A42" s="1" t="s">
        <v>82</v>
      </c>
      <c r="B42" s="2" t="s">
        <v>83</v>
      </c>
      <c r="C42" s="3">
        <v>24011.3</v>
      </c>
      <c r="D42" s="3">
        <v>11066.49</v>
      </c>
      <c r="E42" s="4">
        <f t="shared" si="4"/>
        <v>0.4608867491556059</v>
      </c>
      <c r="F42" s="4">
        <f>(D42/D6)</f>
        <v>3.8240960530586593E-2</v>
      </c>
      <c r="G42" s="3">
        <v>24157.88</v>
      </c>
      <c r="H42" s="3">
        <v>10792.11</v>
      </c>
      <c r="I42" s="4">
        <f t="shared" si="5"/>
        <v>0.44673249473877674</v>
      </c>
      <c r="J42" s="4">
        <f>(H42/H6)</f>
        <v>3.8118814696376957E-2</v>
      </c>
      <c r="K42" s="4">
        <f t="shared" si="6"/>
        <v>1.0254241292944568</v>
      </c>
      <c r="L42" s="14">
        <f t="shared" si="7"/>
        <v>1.415425441682916E-2</v>
      </c>
    </row>
    <row r="43" spans="1:12" s="13" customFormat="1" ht="21" customHeight="1">
      <c r="A43" s="5" t="s">
        <v>84</v>
      </c>
      <c r="B43" s="6" t="s">
        <v>85</v>
      </c>
      <c r="C43" s="7">
        <f>SUM(C44:C46)</f>
        <v>75524.34</v>
      </c>
      <c r="D43" s="7">
        <f>SUM(D44:D46)</f>
        <v>35516.32</v>
      </c>
      <c r="E43" s="8">
        <f t="shared" si="4"/>
        <v>0.47026322904642398</v>
      </c>
      <c r="F43" s="8">
        <f>(D43/D6)</f>
        <v>0.12272890422452676</v>
      </c>
      <c r="G43" s="7">
        <f>SUM(G44:G46)</f>
        <v>71388.53</v>
      </c>
      <c r="H43" s="7">
        <f>SUM(H44:H46)</f>
        <v>39035.670000000006</v>
      </c>
      <c r="I43" s="8">
        <f t="shared" si="5"/>
        <v>0.54680590845616239</v>
      </c>
      <c r="J43" s="8">
        <f>(H43/H6)</f>
        <v>0.13787790073293557</v>
      </c>
      <c r="K43" s="8">
        <f t="shared" si="6"/>
        <v>0.90984271564955832</v>
      </c>
      <c r="L43" s="15">
        <f t="shared" si="7"/>
        <v>-7.6542679409738412E-2</v>
      </c>
    </row>
    <row r="44" spans="1:12" s="13" customFormat="1" ht="21" customHeight="1">
      <c r="A44" s="1" t="s">
        <v>86</v>
      </c>
      <c r="B44" s="2" t="s">
        <v>87</v>
      </c>
      <c r="C44" s="3">
        <v>55385.74</v>
      </c>
      <c r="D44" s="3">
        <v>27448.2</v>
      </c>
      <c r="E44" s="4">
        <f t="shared" si="4"/>
        <v>0.49558243692329473</v>
      </c>
      <c r="F44" s="4">
        <f>(D44/D6)</f>
        <v>9.4849002062591378E-2</v>
      </c>
      <c r="G44" s="3">
        <v>65682.53</v>
      </c>
      <c r="H44" s="3">
        <v>36479.25</v>
      </c>
      <c r="I44" s="4">
        <f t="shared" si="5"/>
        <v>0.55538740666658248</v>
      </c>
      <c r="J44" s="4">
        <f>(H44/H6)</f>
        <v>0.12884836894850119</v>
      </c>
      <c r="K44" s="4">
        <f t="shared" si="6"/>
        <v>0.7524332325911306</v>
      </c>
      <c r="L44" s="14">
        <f t="shared" si="7"/>
        <v>-5.980496974328775E-2</v>
      </c>
    </row>
    <row r="45" spans="1:12" s="13" customFormat="1" ht="21" customHeight="1">
      <c r="A45" s="1" t="s">
        <v>88</v>
      </c>
      <c r="B45" s="2" t="s">
        <v>89</v>
      </c>
      <c r="C45" s="3">
        <v>340.9</v>
      </c>
      <c r="D45" s="3">
        <v>164.85</v>
      </c>
      <c r="E45" s="4">
        <f t="shared" si="4"/>
        <v>0.48357289527720743</v>
      </c>
      <c r="F45" s="4">
        <f>(D45/D6)</f>
        <v>5.6964966700979254E-4</v>
      </c>
      <c r="G45" s="3">
        <v>423</v>
      </c>
      <c r="H45" s="3">
        <v>158.55000000000001</v>
      </c>
      <c r="I45" s="4">
        <f t="shared" si="5"/>
        <v>0.37482269503546101</v>
      </c>
      <c r="J45" s="4">
        <f>(H45/H6)</f>
        <v>5.6001449856520795E-4</v>
      </c>
      <c r="K45" s="4">
        <f t="shared" si="6"/>
        <v>1.0397350993377483</v>
      </c>
      <c r="L45" s="14">
        <f t="shared" si="7"/>
        <v>0.10875020024174642</v>
      </c>
    </row>
    <row r="46" spans="1:12" s="13" customFormat="1" ht="21" customHeight="1">
      <c r="A46" s="1" t="s">
        <v>90</v>
      </c>
      <c r="B46" s="2" t="s">
        <v>91</v>
      </c>
      <c r="C46" s="3">
        <v>19797.7</v>
      </c>
      <c r="D46" s="3">
        <v>7903.27</v>
      </c>
      <c r="E46" s="4">
        <f t="shared" si="4"/>
        <v>0.39920142238744905</v>
      </c>
      <c r="F46" s="4">
        <f>(D46/D6)</f>
        <v>2.731025249492559E-2</v>
      </c>
      <c r="G46" s="3">
        <v>5283</v>
      </c>
      <c r="H46" s="3">
        <v>2397.87</v>
      </c>
      <c r="I46" s="4">
        <f t="shared" si="5"/>
        <v>0.45388415672913113</v>
      </c>
      <c r="J46" s="4">
        <f>(H46/H6)</f>
        <v>8.4695172858691575E-3</v>
      </c>
      <c r="K46" s="4">
        <f t="shared" si="6"/>
        <v>3.2959543261311084</v>
      </c>
      <c r="L46" s="14">
        <f t="shared" si="7"/>
        <v>-5.4682734341682082E-2</v>
      </c>
    </row>
    <row r="47" spans="1:12" s="13" customFormat="1" ht="21" customHeight="1">
      <c r="A47" s="5" t="s">
        <v>92</v>
      </c>
      <c r="B47" s="6" t="s">
        <v>93</v>
      </c>
      <c r="C47" s="7">
        <f>SUM(C48:C51)</f>
        <v>17484.37</v>
      </c>
      <c r="D47" s="7">
        <f>SUM(D48:D51)</f>
        <v>6952.32</v>
      </c>
      <c r="E47" s="8">
        <f t="shared" si="4"/>
        <v>0.39763056947433623</v>
      </c>
      <c r="F47" s="8">
        <f>(D47/D6)</f>
        <v>2.4024184245954025E-2</v>
      </c>
      <c r="G47" s="7">
        <f>SUM(G48:G51)</f>
        <v>17688.38</v>
      </c>
      <c r="H47" s="7">
        <f>SUM(H48:H51)</f>
        <v>5213.92</v>
      </c>
      <c r="I47" s="8">
        <f t="shared" si="5"/>
        <v>0.29476526397555908</v>
      </c>
      <c r="J47" s="8">
        <f>(H47/H6)</f>
        <v>1.8416088264642756E-2</v>
      </c>
      <c r="K47" s="8">
        <f t="shared" si="6"/>
        <v>1.3334151655568172</v>
      </c>
      <c r="L47" s="8">
        <f t="shared" si="7"/>
        <v>0.10286530549877715</v>
      </c>
    </row>
    <row r="48" spans="1:12" s="13" customFormat="1" ht="21" customHeight="1">
      <c r="A48" s="1" t="s">
        <v>94</v>
      </c>
      <c r="B48" s="2" t="s">
        <v>95</v>
      </c>
      <c r="C48" s="3">
        <v>4646</v>
      </c>
      <c r="D48" s="3">
        <v>1758.58</v>
      </c>
      <c r="E48" s="4">
        <f t="shared" si="4"/>
        <v>0.37851485148514852</v>
      </c>
      <c r="F48" s="4">
        <f>(D48/D6)</f>
        <v>6.0768851162273643E-3</v>
      </c>
      <c r="G48" s="3">
        <v>3446</v>
      </c>
      <c r="H48" s="3">
        <v>1676.37</v>
      </c>
      <c r="I48" s="4">
        <f t="shared" si="5"/>
        <v>0.48646836912362157</v>
      </c>
      <c r="J48" s="4">
        <f>(H48/H6)</f>
        <v>5.9211069376206718E-3</v>
      </c>
      <c r="K48" s="4">
        <f t="shared" si="6"/>
        <v>1.0490404862888265</v>
      </c>
      <c r="L48" s="4">
        <f t="shared" si="7"/>
        <v>-0.10795351763847305</v>
      </c>
    </row>
    <row r="49" spans="1:12" s="13" customFormat="1" ht="21" customHeight="1">
      <c r="A49" s="1" t="s">
        <v>96</v>
      </c>
      <c r="B49" s="2" t="s">
        <v>97</v>
      </c>
      <c r="C49" s="3">
        <v>582.79999999999995</v>
      </c>
      <c r="D49" s="3">
        <v>248.16</v>
      </c>
      <c r="E49" s="4">
        <f t="shared" si="4"/>
        <v>0.42580645161290326</v>
      </c>
      <c r="F49" s="4">
        <f>(D49/D6)</f>
        <v>8.5753267434122006E-4</v>
      </c>
      <c r="G49" s="3">
        <v>2967.37</v>
      </c>
      <c r="H49" s="3">
        <v>1778.44</v>
      </c>
      <c r="I49" s="4">
        <f t="shared" si="5"/>
        <v>0.59933206846466736</v>
      </c>
      <c r="J49" s="4">
        <f>(H49/H6)</f>
        <v>6.2816284126667194E-3</v>
      </c>
      <c r="K49" s="4">
        <f t="shared" si="6"/>
        <v>0.13953802208677268</v>
      </c>
      <c r="L49" s="4">
        <f t="shared" si="7"/>
        <v>-0.1735256168517641</v>
      </c>
    </row>
    <row r="50" spans="1:12" s="13" customFormat="1" ht="21" customHeight="1">
      <c r="A50" s="1" t="s">
        <v>98</v>
      </c>
      <c r="B50" s="2" t="s">
        <v>99</v>
      </c>
      <c r="C50" s="3">
        <v>11688.68</v>
      </c>
      <c r="D50" s="3">
        <v>4676.7</v>
      </c>
      <c r="E50" s="4">
        <f t="shared" si="4"/>
        <v>0.40010505891169917</v>
      </c>
      <c r="F50" s="4">
        <f>(D50/D6)</f>
        <v>1.6160634502303286E-2</v>
      </c>
      <c r="G50" s="3">
        <v>10738.36</v>
      </c>
      <c r="H50" s="3">
        <v>1464.55</v>
      </c>
      <c r="I50" s="4">
        <f t="shared" si="5"/>
        <v>0.13638488558774337</v>
      </c>
      <c r="J50" s="4">
        <f>(H50/H6)</f>
        <v>5.1729374574183236E-3</v>
      </c>
      <c r="K50" s="4">
        <f t="shared" si="6"/>
        <v>3.1932675565873478</v>
      </c>
      <c r="L50" s="14">
        <f t="shared" si="7"/>
        <v>0.26372017332395581</v>
      </c>
    </row>
    <row r="51" spans="1:12" s="13" customFormat="1" ht="21" customHeight="1">
      <c r="A51" s="1" t="s">
        <v>100</v>
      </c>
      <c r="B51" s="2" t="s">
        <v>101</v>
      </c>
      <c r="C51" s="3">
        <v>566.89</v>
      </c>
      <c r="D51" s="3">
        <v>268.88</v>
      </c>
      <c r="E51" s="4">
        <f t="shared" si="4"/>
        <v>0.4743071848153963</v>
      </c>
      <c r="F51" s="4">
        <f>(D51/D6)</f>
        <v>9.291319530821537E-4</v>
      </c>
      <c r="G51" s="3">
        <v>536.65</v>
      </c>
      <c r="H51" s="3">
        <v>294.56</v>
      </c>
      <c r="I51" s="4">
        <f t="shared" si="5"/>
        <v>0.54888661138544681</v>
      </c>
      <c r="J51" s="4">
        <f>(H51/H6)</f>
        <v>1.0404154569370397E-3</v>
      </c>
      <c r="K51" s="4">
        <f t="shared" si="6"/>
        <v>0.91281912004345467</v>
      </c>
      <c r="L51" s="14">
        <f t="shared" si="7"/>
        <v>-7.4579426570050511E-2</v>
      </c>
    </row>
    <row r="52" spans="1:12" s="13" customFormat="1" ht="21" customHeight="1">
      <c r="A52" s="5" t="s">
        <v>102</v>
      </c>
      <c r="B52" s="6" t="s">
        <v>103</v>
      </c>
      <c r="C52" s="7">
        <f>SUM(C53:C53)</f>
        <v>2587.25</v>
      </c>
      <c r="D52" s="7">
        <f>SUM(D53:D53)</f>
        <v>1463.2</v>
      </c>
      <c r="E52" s="8">
        <f t="shared" si="4"/>
        <v>0.56554256449898543</v>
      </c>
      <c r="F52" s="8">
        <f>(D52/D6)</f>
        <v>5.0561807265315653E-3</v>
      </c>
      <c r="G52" s="7">
        <f>SUM(G53:G53)</f>
        <v>4195.29</v>
      </c>
      <c r="H52" s="7">
        <f>SUM(H53:H53)</f>
        <v>2434.41</v>
      </c>
      <c r="I52" s="8">
        <f t="shared" si="5"/>
        <v>0.58027216235349643</v>
      </c>
      <c r="J52" s="8">
        <f>(H52/H6)</f>
        <v>8.5985802299093517E-3</v>
      </c>
      <c r="K52" s="8">
        <f t="shared" si="6"/>
        <v>0.60104912483928352</v>
      </c>
      <c r="L52" s="15">
        <f t="shared" si="7"/>
        <v>-1.4729597854511001E-2</v>
      </c>
    </row>
    <row r="53" spans="1:12" s="13" customFormat="1" ht="21" customHeight="1">
      <c r="A53" s="1" t="s">
        <v>104</v>
      </c>
      <c r="B53" s="2" t="s">
        <v>105</v>
      </c>
      <c r="C53" s="3">
        <v>2587.25</v>
      </c>
      <c r="D53" s="3">
        <v>1463.2</v>
      </c>
      <c r="E53" s="4">
        <f t="shared" si="4"/>
        <v>0.56554256449898543</v>
      </c>
      <c r="F53" s="4">
        <f>(D53/D6)</f>
        <v>5.0561807265315653E-3</v>
      </c>
      <c r="G53" s="3">
        <v>4195.29</v>
      </c>
      <c r="H53" s="3">
        <v>2434.41</v>
      </c>
      <c r="I53" s="4">
        <f t="shared" si="5"/>
        <v>0.58027216235349643</v>
      </c>
      <c r="J53" s="4">
        <f>(H53/H6)</f>
        <v>8.5985802299093517E-3</v>
      </c>
      <c r="K53" s="4">
        <f t="shared" si="6"/>
        <v>0.60104912483928352</v>
      </c>
      <c r="L53" s="4">
        <f t="shared" si="7"/>
        <v>-1.4729597854511001E-2</v>
      </c>
    </row>
    <row r="54" spans="1:12" s="13" customFormat="1" ht="21" customHeight="1">
      <c r="A54" s="5" t="s">
        <v>106</v>
      </c>
      <c r="B54" s="6" t="s">
        <v>107</v>
      </c>
      <c r="C54" s="7">
        <f>SUM(C55:C55)</f>
        <v>1798.66</v>
      </c>
      <c r="D54" s="7">
        <f>SUM(D55:D55)</f>
        <v>1043.0899999999999</v>
      </c>
      <c r="E54" s="8">
        <f t="shared" si="4"/>
        <v>0.5799261672578474</v>
      </c>
      <c r="F54" s="8">
        <f>(D54/D6)</f>
        <v>3.6044638832953869E-3</v>
      </c>
      <c r="G54" s="7">
        <f>SUM(G55:G55)</f>
        <v>1735.13</v>
      </c>
      <c r="H54" s="7">
        <f>SUM(H55:H55)</f>
        <v>780.81</v>
      </c>
      <c r="I54" s="8">
        <f t="shared" si="5"/>
        <v>0.45000086448853971</v>
      </c>
      <c r="J54" s="8">
        <f>(H54/H6)</f>
        <v>2.7578992155452538E-3</v>
      </c>
      <c r="K54" s="8">
        <f t="shared" si="6"/>
        <v>1.3359075831508305</v>
      </c>
      <c r="L54" s="15">
        <f t="shared" si="7"/>
        <v>0.12992530276930769</v>
      </c>
    </row>
    <row r="55" spans="1:12" s="13" customFormat="1" ht="21" customHeight="1">
      <c r="A55" s="1" t="s">
        <v>108</v>
      </c>
      <c r="B55" s="2" t="s">
        <v>109</v>
      </c>
      <c r="C55" s="3">
        <v>1798.66</v>
      </c>
      <c r="D55" s="3">
        <v>1043.0899999999999</v>
      </c>
      <c r="E55" s="4">
        <f t="shared" si="4"/>
        <v>0.5799261672578474</v>
      </c>
      <c r="F55" s="4">
        <f>(D55/D6)</f>
        <v>3.6044638832953869E-3</v>
      </c>
      <c r="G55" s="3">
        <v>1735.13</v>
      </c>
      <c r="H55" s="3">
        <v>780.81</v>
      </c>
      <c r="I55" s="4">
        <f t="shared" si="5"/>
        <v>0.45000086448853971</v>
      </c>
      <c r="J55" s="4">
        <f>(H55/H6)</f>
        <v>2.7578992155452538E-3</v>
      </c>
      <c r="K55" s="4">
        <f t="shared" si="6"/>
        <v>1.3359075831508305</v>
      </c>
      <c r="L55" s="4">
        <f t="shared" si="7"/>
        <v>0.12992530276930769</v>
      </c>
    </row>
    <row r="56" spans="1:12" s="13" customFormat="1" ht="41.1" customHeight="1">
      <c r="A56" s="5" t="s">
        <v>110</v>
      </c>
      <c r="B56" s="6" t="s">
        <v>111</v>
      </c>
      <c r="C56" s="7">
        <f>SUM(C57:C57)</f>
        <v>23.4</v>
      </c>
      <c r="D56" s="7">
        <f>SUM(D57:D57)</f>
        <v>8.98</v>
      </c>
      <c r="E56" s="8">
        <f t="shared" si="4"/>
        <v>0.38376068376068379</v>
      </c>
      <c r="F56" s="8">
        <f>(D56/D6)</f>
        <v>3.1030961539265621E-5</v>
      </c>
      <c r="G56" s="7">
        <f>SUM(G57:G57)</f>
        <v>26</v>
      </c>
      <c r="H56" s="7">
        <f>SUM(H57:H57)</f>
        <v>9.02</v>
      </c>
      <c r="I56" s="8">
        <f t="shared" si="5"/>
        <v>0.34692307692307689</v>
      </c>
      <c r="J56" s="8">
        <f>(H56/H6)</f>
        <v>3.1859544478449544E-5</v>
      </c>
      <c r="K56" s="8">
        <f t="shared" si="6"/>
        <v>0.99556541019955669</v>
      </c>
      <c r="L56" s="8">
        <f t="shared" si="7"/>
        <v>3.6837606837606895E-2</v>
      </c>
    </row>
    <row r="57" spans="1:12" s="13" customFormat="1" ht="21" customHeight="1">
      <c r="A57" s="1" t="s">
        <v>112</v>
      </c>
      <c r="B57" s="2" t="s">
        <v>113</v>
      </c>
      <c r="C57" s="3">
        <v>23.4</v>
      </c>
      <c r="D57" s="3">
        <v>8.98</v>
      </c>
      <c r="E57" s="4">
        <f t="shared" si="4"/>
        <v>0.38376068376068379</v>
      </c>
      <c r="F57" s="4">
        <f>(D57/D6)</f>
        <v>3.1030961539265621E-5</v>
      </c>
      <c r="G57" s="3">
        <v>26</v>
      </c>
      <c r="H57" s="3">
        <v>9.02</v>
      </c>
      <c r="I57" s="4">
        <f t="shared" si="5"/>
        <v>0.34692307692307689</v>
      </c>
      <c r="J57" s="4">
        <f>(H57/H6)</f>
        <v>3.1859544478449544E-5</v>
      </c>
      <c r="K57" s="4">
        <f t="shared" si="6"/>
        <v>0.99556541019955669</v>
      </c>
      <c r="L57" s="4">
        <f t="shared" si="7"/>
        <v>3.6837606837606895E-2</v>
      </c>
    </row>
    <row r="58" spans="1:12" s="13" customFormat="1" ht="60.95" customHeight="1">
      <c r="A58" s="5" t="s">
        <v>114</v>
      </c>
      <c r="B58" s="6" t="s">
        <v>115</v>
      </c>
      <c r="C58" s="7"/>
      <c r="D58" s="7"/>
      <c r="E58" s="8"/>
      <c r="F58" s="8"/>
      <c r="G58" s="7"/>
      <c r="H58" s="7"/>
      <c r="I58" s="8"/>
      <c r="J58" s="8"/>
      <c r="K58" s="8"/>
      <c r="L58" s="8"/>
    </row>
    <row r="59" spans="1:12" s="13" customFormat="1" ht="41.1" customHeight="1">
      <c r="A59" s="1" t="s">
        <v>116</v>
      </c>
      <c r="B59" s="2" t="s">
        <v>117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118</v>
      </c>
      <c r="B60" s="2" t="s">
        <v>119</v>
      </c>
      <c r="C60" s="3"/>
      <c r="D60" s="3"/>
      <c r="E60" s="4"/>
      <c r="F60" s="4"/>
      <c r="G60" s="3"/>
      <c r="H60" s="3"/>
      <c r="I60" s="4"/>
      <c r="J60" s="4"/>
      <c r="K60" s="4"/>
      <c r="L60" s="4"/>
    </row>
    <row r="61" spans="1:12" s="13" customFormat="1" ht="21" customHeight="1">
      <c r="A61" s="1" t="s">
        <v>120</v>
      </c>
      <c r="B61" s="2" t="s">
        <v>121</v>
      </c>
      <c r="C61" s="3"/>
      <c r="D61" s="3"/>
      <c r="E61" s="4"/>
      <c r="F61" s="4"/>
      <c r="G61" s="3"/>
      <c r="H61" s="3"/>
      <c r="I61" s="4"/>
      <c r="J61" s="4"/>
      <c r="K61" s="4"/>
      <c r="L61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2019-08-14T06:03:03Z</dcterms:modified>
</cp:coreProperties>
</file>