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H6" i="1"/>
  <c r="G6"/>
  <c r="D6"/>
  <c r="F62" s="1"/>
  <c r="C6"/>
  <c r="F61"/>
  <c r="E63"/>
  <c r="E62"/>
  <c r="E61"/>
  <c r="E60"/>
  <c r="D60"/>
  <c r="C60"/>
  <c r="D37"/>
  <c r="C37"/>
  <c r="F60" l="1"/>
  <c r="F63"/>
  <c r="H58" l="1"/>
  <c r="G58"/>
  <c r="D58"/>
  <c r="C58"/>
  <c r="H56"/>
  <c r="G56"/>
  <c r="D56"/>
  <c r="C56"/>
  <c r="H54"/>
  <c r="G54"/>
  <c r="D54"/>
  <c r="C54"/>
  <c r="H49"/>
  <c r="G49"/>
  <c r="D49"/>
  <c r="C49"/>
  <c r="H45"/>
  <c r="G45"/>
  <c r="D45"/>
  <c r="C45"/>
  <c r="H39"/>
  <c r="G39"/>
  <c r="D39"/>
  <c r="C39"/>
  <c r="H32"/>
  <c r="G32"/>
  <c r="D32"/>
  <c r="C32"/>
  <c r="H18"/>
  <c r="G18"/>
  <c r="D18"/>
  <c r="C18"/>
  <c r="H16"/>
  <c r="G16"/>
  <c r="D16"/>
  <c r="C16"/>
  <c r="H23"/>
  <c r="G23"/>
  <c r="D23"/>
  <c r="C23"/>
  <c r="H7"/>
  <c r="G7"/>
  <c r="D7"/>
  <c r="C7"/>
  <c r="J58" l="1"/>
  <c r="F42"/>
  <c r="K42"/>
  <c r="F41"/>
  <c r="E42"/>
  <c r="E59"/>
  <c r="E58"/>
  <c r="E57"/>
  <c r="E56"/>
  <c r="E55"/>
  <c r="E54"/>
  <c r="E53"/>
  <c r="E52"/>
  <c r="E51"/>
  <c r="E50"/>
  <c r="E49"/>
  <c r="E48"/>
  <c r="E47"/>
  <c r="E46"/>
  <c r="E45"/>
  <c r="E44"/>
  <c r="E43"/>
  <c r="E41"/>
  <c r="E40"/>
  <c r="E39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F59"/>
  <c r="F55"/>
  <c r="I59"/>
  <c r="I58"/>
  <c r="I57"/>
  <c r="I56"/>
  <c r="I55"/>
  <c r="I54"/>
  <c r="I53"/>
  <c r="I52"/>
  <c r="I51"/>
  <c r="I50"/>
  <c r="I49"/>
  <c r="I48"/>
  <c r="I47"/>
  <c r="I46"/>
  <c r="I45"/>
  <c r="I44"/>
  <c r="I43"/>
  <c r="I41"/>
  <c r="I40"/>
  <c r="I39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K59"/>
  <c r="K58"/>
  <c r="K57"/>
  <c r="K56"/>
  <c r="K55"/>
  <c r="K54"/>
  <c r="K53"/>
  <c r="K52"/>
  <c r="K51"/>
  <c r="K50"/>
  <c r="K49"/>
  <c r="K48"/>
  <c r="K47"/>
  <c r="K46"/>
  <c r="K45"/>
  <c r="K44"/>
  <c r="K43"/>
  <c r="K41"/>
  <c r="K40"/>
  <c r="K39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F7" l="1"/>
  <c r="F19"/>
  <c r="F27"/>
  <c r="F35"/>
  <c r="F11"/>
  <c r="F43"/>
  <c r="J53"/>
  <c r="J34"/>
  <c r="J18"/>
  <c r="F23"/>
  <c r="F47"/>
  <c r="J14"/>
  <c r="J30"/>
  <c r="J49"/>
  <c r="J10"/>
  <c r="J26"/>
  <c r="J45"/>
  <c r="J22"/>
  <c r="J40"/>
  <c r="J57"/>
  <c r="F15"/>
  <c r="F31"/>
  <c r="F51"/>
  <c r="J9"/>
  <c r="J13"/>
  <c r="J17"/>
  <c r="J21"/>
  <c r="J25"/>
  <c r="J29"/>
  <c r="J33"/>
  <c r="J39"/>
  <c r="J44"/>
  <c r="J48"/>
  <c r="J52"/>
  <c r="J56"/>
  <c r="I6"/>
  <c r="J8"/>
  <c r="J12"/>
  <c r="J16"/>
  <c r="J20"/>
  <c r="J24"/>
  <c r="J28"/>
  <c r="J32"/>
  <c r="J36"/>
  <c r="J43"/>
  <c r="J47"/>
  <c r="J51"/>
  <c r="J55"/>
  <c r="J59"/>
  <c r="J7"/>
  <c r="J11"/>
  <c r="J15"/>
  <c r="J19"/>
  <c r="J23"/>
  <c r="J27"/>
  <c r="J31"/>
  <c r="J35"/>
  <c r="J41"/>
  <c r="J46"/>
  <c r="J50"/>
  <c r="J54"/>
  <c r="K6"/>
  <c r="F10"/>
  <c r="F14"/>
  <c r="F18"/>
  <c r="F22"/>
  <c r="F26"/>
  <c r="F30"/>
  <c r="F34"/>
  <c r="F40"/>
  <c r="F46"/>
  <c r="F50"/>
  <c r="F54"/>
  <c r="F58"/>
  <c r="E6"/>
  <c r="F9"/>
  <c r="F13"/>
  <c r="F17"/>
  <c r="F21"/>
  <c r="F25"/>
  <c r="F29"/>
  <c r="F33"/>
  <c r="F39"/>
  <c r="F45"/>
  <c r="F49"/>
  <c r="F53"/>
  <c r="F57"/>
  <c r="F8"/>
  <c r="F12"/>
  <c r="F16"/>
  <c r="F20"/>
  <c r="F24"/>
  <c r="F28"/>
  <c r="F32"/>
  <c r="F36"/>
  <c r="F44"/>
  <c r="F48"/>
  <c r="F52"/>
  <c r="F56"/>
  <c r="L23"/>
  <c r="L7"/>
  <c r="L57"/>
  <c r="L43"/>
  <c r="L35"/>
  <c r="L28"/>
  <c r="L59"/>
  <c r="L58"/>
  <c r="L56"/>
  <c r="L55"/>
  <c r="L54"/>
  <c r="L53"/>
  <c r="L52"/>
  <c r="L51"/>
  <c r="L50"/>
  <c r="L49"/>
  <c r="L48"/>
  <c r="L47"/>
  <c r="L46"/>
  <c r="L45"/>
  <c r="L44"/>
  <c r="L41"/>
  <c r="L40"/>
  <c r="L39"/>
  <c r="L36"/>
  <c r="L34"/>
  <c r="L33"/>
  <c r="L32"/>
  <c r="L31"/>
  <c r="L30"/>
  <c r="L29"/>
  <c r="L27"/>
  <c r="L26"/>
  <c r="L25"/>
  <c r="L24"/>
  <c r="L22"/>
  <c r="L21"/>
  <c r="L20"/>
  <c r="L19"/>
  <c r="L18"/>
  <c r="L17"/>
  <c r="L16"/>
  <c r="L15"/>
  <c r="L14"/>
  <c r="L13"/>
  <c r="L12"/>
  <c r="L11"/>
  <c r="L10"/>
  <c r="L9"/>
  <c r="L8"/>
  <c r="L6" l="1"/>
</calcChain>
</file>

<file path=xl/sharedStrings.xml><?xml version="1.0" encoding="utf-8"?>
<sst xmlns="http://schemas.openxmlformats.org/spreadsheetml/2006/main" count="128" uniqueCount="128">
  <si>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</si>
  <si>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</si>
  <si>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</si>
  <si>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</si>
  <si>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</si>
  <si>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</si>
  <si>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</si>
  <si>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</si>
  <si>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</si>
  <si>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</si>
  <si>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</si>
  <si>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</si>
  <si>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</si>
  <si>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</si>
  <si>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</si>
  <si>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</si>
  <si>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</si>
  <si>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</si>
  <si>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</si>
  <si>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</si>
  <si>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</si>
  <si>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</si>
  <si>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</si>
  <si>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</si>
  <si>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</si>
  <si>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</si>
  <si>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</si>
  <si>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</si>
  <si>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</si>
  <si>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</si>
  <si>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</si>
  <si>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</si>
  <si>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</si>
  <si>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</si>
  <si>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</si>
  <si>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</si>
  <si>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</si>
  <si>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</si>
  <si>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</si>
  <si>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</si>
  <si>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</si>
  <si>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</si>
  <si>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</si>
  <si>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</si>
  <si>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</si>
  <si>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</si>
  <si>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</si>
  <si>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</si>
  <si>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</si>
  <si>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</si>
  <si>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</si>
  <si>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</si>
  <si>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</si>
  <si>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</si>
  <si>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</si>
  <si>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</si>
  <si>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</si>
  <si>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</si>
  <si>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</si>
  <si>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</si>
  <si>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</si>
  <si>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</si>
  <si>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</si>
  <si>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</si>
  <si>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</si>
  <si>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</si>
  <si>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</si>
  <si>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</si>
  <si>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</si>
  <si>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</si>
  <si>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</si>
  <si>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</si>
  <si>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</si>
  <si>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</si>
  <si>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</si>
  <si>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</si>
  <si>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</si>
  <si>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</si>
  <si>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</si>
  <si>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</si>
  <si>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</si>
  <si>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</si>
  <si>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</si>
  <si>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</si>
  <si>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</si>
  <si>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</si>
  <si>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</si>
  <si>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</si>
  <si>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</si>
  <si>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</si>
  <si>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</si>
  <si>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</si>
  <si>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</si>
  <si>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</si>
  <si>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</si>
  <si>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</si>
  <si>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</si>
  <si>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</si>
  <si>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</si>
  <si>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</si>
  <si>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</si>
  <si>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</si>
  <si>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</si>
  <si>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</si>
  <si>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</si>
  <si>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</si>
  <si>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</si>
  <si>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</si>
  <si>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</si>
  <si>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</si>
  <si>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</si>
  <si>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</si>
  <si>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</si>
  <si>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</si>
  <si>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</si>
  <si>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</si>
  <si>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</si>
  <si>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</si>
  <si>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</si>
  <si>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</si>
  <si>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</si>
  <si>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</si>
  <si>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</si>
  <si>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</si>
  <si>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Информация об исполнении за январь-февраль месяц 2020 года в разрезе разделов, подразделов классификации расходов</t>
  </si>
  <si>
    <t>за январь-февраль месяц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</si>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</sst>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10"/>
      <color rgb="FF00000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7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49" fontId="2" fillId="0" borderId="0" xfId="1" applyNumberFormat="1" applyFont="1" applyFill="1" applyAlignment="1" applyProtection="1">
      <alignment horizontal="left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topLeftCell="A58" workbookViewId="0">
      <selection activeCell="H6" sqref="H6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ht="12.75" customHeight="1">
      <c r="A2" s="18" t="s">
        <v>124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13" customFormat="1" ht="20.100000000000001" customHeight="1">
      <c r="A4" s="19" t="s">
        <v>0</v>
      </c>
      <c r="B4" s="20" t="s">
        <v>1</v>
      </c>
      <c r="C4" s="22" t="s">
        <v>125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C7+C16+C18+C23+C32+C45+C49+C54+C56+C58+C39+C37+C60</f>
        <v>661379.93999999994</v>
      </c>
      <c r="D6" s="3">
        <f>D7+D16+D18+D23+D32+D45+D49+D54+D56+D58+D39+D37+D60</f>
        <v>86922.46</v>
      </c>
      <c r="E6" s="4">
        <f t="shared" ref="E6:E39" si="0">(D6/C6)</f>
        <v>0.13142590928899359</v>
      </c>
      <c r="F6" s="4">
        <v>1</v>
      </c>
      <c r="G6" s="3">
        <f>G7+G16+G18+G23+G32+G45+G49+G54+G56+G58+G39+G37+G60</f>
        <v>549990.1399999999</v>
      </c>
      <c r="H6" s="3">
        <f>H7+H16+H18+H23+H32+H45+H49+H54+H56+H58+H39+H37+H60</f>
        <v>83092.25</v>
      </c>
      <c r="I6" s="4">
        <f t="shared" ref="I6:I39" si="1">(H6/G6)</f>
        <v>0.15107952662569554</v>
      </c>
      <c r="J6" s="4">
        <v>1</v>
      </c>
      <c r="K6" s="4">
        <f t="shared" ref="K6:K39" si="2">(D6/H6)</f>
        <v>1.0460958753674381</v>
      </c>
      <c r="L6" s="14">
        <f t="shared" ref="L6:L39" si="3">(E6-I6)</f>
        <v>-1.9653617336701956E-2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78570.720000000001</v>
      </c>
      <c r="D7" s="7">
        <f>SUM(D8:D15)</f>
        <v>12671.32</v>
      </c>
      <c r="E7" s="8">
        <f t="shared" si="0"/>
        <v>0.16127279984197676</v>
      </c>
      <c r="F7" s="8">
        <f>(D7/D6)</f>
        <v>0.14577728241929644</v>
      </c>
      <c r="G7" s="7">
        <f>SUM(G8:G15)</f>
        <v>74873.88</v>
      </c>
      <c r="H7" s="7">
        <f>SUM(H8:H15)</f>
        <v>11822.54</v>
      </c>
      <c r="I7" s="8">
        <f t="shared" si="1"/>
        <v>0.15789939028136382</v>
      </c>
      <c r="J7" s="8">
        <f>(H7/H6)</f>
        <v>0.14228210212143733</v>
      </c>
      <c r="K7" s="8">
        <f t="shared" si="2"/>
        <v>1.0717933709676599</v>
      </c>
      <c r="L7" s="15">
        <f t="shared" si="3"/>
        <v>3.3734095606129388E-3</v>
      </c>
    </row>
    <row r="8" spans="1:15" s="13" customFormat="1" ht="41.1" customHeight="1">
      <c r="A8" s="1" t="s">
        <v>16</v>
      </c>
      <c r="B8" s="2" t="s">
        <v>17</v>
      </c>
      <c r="C8" s="3">
        <v>6104.6</v>
      </c>
      <c r="D8" s="3">
        <v>956.41</v>
      </c>
      <c r="E8" s="4">
        <f t="shared" si="0"/>
        <v>0.15667037971365855</v>
      </c>
      <c r="F8" s="4">
        <f>(D8/D6)</f>
        <v>1.1003024994920759E-2</v>
      </c>
      <c r="G8" s="3">
        <v>6419.5</v>
      </c>
      <c r="H8" s="3">
        <v>974.34</v>
      </c>
      <c r="I8" s="4">
        <f t="shared" si="1"/>
        <v>0.15177817587039488</v>
      </c>
      <c r="J8" s="4">
        <f>(H8/H6)</f>
        <v>1.1726003327626825E-2</v>
      </c>
      <c r="K8" s="4">
        <f t="shared" si="2"/>
        <v>0.98159779953609616</v>
      </c>
      <c r="L8" s="14">
        <f t="shared" si="3"/>
        <v>4.892203843263665E-3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155.21</v>
      </c>
      <c r="E9" s="4">
        <f t="shared" si="0"/>
        <v>0.15445317942083792</v>
      </c>
      <c r="F9" s="4">
        <f>(D9/D6)</f>
        <v>1.7856144430334806E-3</v>
      </c>
      <c r="G9" s="3">
        <v>1010.9</v>
      </c>
      <c r="H9" s="3">
        <v>156.58000000000001</v>
      </c>
      <c r="I9" s="4">
        <f t="shared" si="1"/>
        <v>0.15489168068058168</v>
      </c>
      <c r="J9" s="4">
        <f>(H9/H6)</f>
        <v>1.8844116027668045E-3</v>
      </c>
      <c r="K9" s="4">
        <f t="shared" si="2"/>
        <v>0.99125047898837648</v>
      </c>
      <c r="L9" s="14">
        <f t="shared" si="3"/>
        <v>-4.3850125974376208E-4</v>
      </c>
    </row>
    <row r="10" spans="1:15" s="13" customFormat="1" ht="60.95" customHeight="1">
      <c r="A10" s="1" t="s">
        <v>20</v>
      </c>
      <c r="B10" s="2" t="s">
        <v>21</v>
      </c>
      <c r="C10" s="3">
        <v>32329.34</v>
      </c>
      <c r="D10" s="3">
        <v>4823.97</v>
      </c>
      <c r="E10" s="4">
        <f t="shared" si="0"/>
        <v>0.1492133770748181</v>
      </c>
      <c r="F10" s="4">
        <f>(D10/D6)</f>
        <v>5.5497393884158364E-2</v>
      </c>
      <c r="G10" s="3">
        <v>28970.18</v>
      </c>
      <c r="H10" s="3">
        <v>4638.58</v>
      </c>
      <c r="I10" s="4">
        <f t="shared" si="1"/>
        <v>0.16011567756914177</v>
      </c>
      <c r="J10" s="4">
        <f>(H10/H6)</f>
        <v>5.5824460163252286E-2</v>
      </c>
      <c r="K10" s="4">
        <f t="shared" si="2"/>
        <v>1.0399669726511132</v>
      </c>
      <c r="L10" s="14">
        <f t="shared" si="3"/>
        <v>-1.0902300494323669E-2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9936.66</v>
      </c>
      <c r="D12" s="3">
        <v>1408.73</v>
      </c>
      <c r="E12" s="4">
        <f t="shared" si="0"/>
        <v>0.1417709773706658</v>
      </c>
      <c r="F12" s="4">
        <f>(D12/D6)</f>
        <v>1.6206743343435057E-2</v>
      </c>
      <c r="G12" s="3">
        <v>9843.2999999999993</v>
      </c>
      <c r="H12" s="3">
        <v>1471.39</v>
      </c>
      <c r="I12" s="4">
        <f t="shared" si="1"/>
        <v>0.14948137311673931</v>
      </c>
      <c r="J12" s="4">
        <f>(H12/H6)</f>
        <v>1.7707908980681111E-2</v>
      </c>
      <c r="K12" s="4">
        <f t="shared" si="2"/>
        <v>0.95741441765949198</v>
      </c>
      <c r="L12" s="14">
        <f t="shared" si="3"/>
        <v>-7.7103957460735173E-3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1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545.5</v>
      </c>
      <c r="D14" s="3"/>
      <c r="E14" s="4">
        <f t="shared" si="0"/>
        <v>0</v>
      </c>
      <c r="F14" s="4">
        <f>(D14/D6)</f>
        <v>0</v>
      </c>
      <c r="G14" s="3">
        <v>605.4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1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28632.02</v>
      </c>
      <c r="D15" s="3">
        <v>5327</v>
      </c>
      <c r="E15" s="4">
        <f t="shared" si="0"/>
        <v>0.18605044282589911</v>
      </c>
      <c r="F15" s="4">
        <f>(D15/D6)</f>
        <v>6.1284505753748796E-2</v>
      </c>
      <c r="G15" s="3">
        <v>28014.6</v>
      </c>
      <c r="H15" s="3">
        <v>4581.6499999999996</v>
      </c>
      <c r="I15" s="4">
        <f t="shared" si="1"/>
        <v>0.16354508006539448</v>
      </c>
      <c r="J15" s="4">
        <f>(H15/H6)</f>
        <v>5.5139318047110288E-2</v>
      </c>
      <c r="K15" s="4">
        <f t="shared" si="2"/>
        <v>1.1626815666844914</v>
      </c>
      <c r="L15" s="14">
        <f t="shared" si="3"/>
        <v>2.2505362760504632E-2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119.89</v>
      </c>
      <c r="E16" s="8">
        <f t="shared" si="0"/>
        <v>0.12339440098806093</v>
      </c>
      <c r="F16" s="8">
        <f>(D16/D6)</f>
        <v>1.37927527591833E-3</v>
      </c>
      <c r="G16" s="7">
        <f>SUM(G17:G17)</f>
        <v>1076.8</v>
      </c>
      <c r="H16" s="7">
        <f>SUM(H17:H17)</f>
        <v>107.15</v>
      </c>
      <c r="I16" s="8">
        <f t="shared" si="1"/>
        <v>9.9507800891530468E-2</v>
      </c>
      <c r="J16" s="8">
        <f>(H16/H6)</f>
        <v>1.2895306120606917E-3</v>
      </c>
      <c r="K16" s="8">
        <f t="shared" si="2"/>
        <v>1.1188987400839943</v>
      </c>
      <c r="L16" s="15">
        <f t="shared" si="3"/>
        <v>2.3886600096530458E-2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119.89</v>
      </c>
      <c r="E17" s="4">
        <f t="shared" si="0"/>
        <v>0.12339440098806093</v>
      </c>
      <c r="F17" s="4">
        <f>(D17/D6)</f>
        <v>1.37927527591833E-3</v>
      </c>
      <c r="G17" s="3">
        <v>1076.8</v>
      </c>
      <c r="H17" s="3">
        <v>107.15</v>
      </c>
      <c r="I17" s="4">
        <f t="shared" si="1"/>
        <v>9.9507800891530468E-2</v>
      </c>
      <c r="J17" s="4">
        <f>(H17/H6)</f>
        <v>1.2895306120606917E-3</v>
      </c>
      <c r="K17" s="4">
        <f t="shared" si="2"/>
        <v>1.1188987400839943</v>
      </c>
      <c r="L17" s="14">
        <f t="shared" si="3"/>
        <v>2.3886600096530458E-2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13299.68</v>
      </c>
      <c r="D18" s="7">
        <f>SUM(D19:D22)</f>
        <v>1906.41</v>
      </c>
      <c r="E18" s="8">
        <f t="shared" si="0"/>
        <v>0.14334254658758708</v>
      </c>
      <c r="F18" s="8">
        <f>(D18/D6)</f>
        <v>2.1932306103623851E-2</v>
      </c>
      <c r="G18" s="7">
        <f>SUM(G19:G22)</f>
        <v>9343.9500000000007</v>
      </c>
      <c r="H18" s="7">
        <f>SUM(H19:H22)</f>
        <v>1497.47</v>
      </c>
      <c r="I18" s="8">
        <f t="shared" si="1"/>
        <v>0.16026091749206706</v>
      </c>
      <c r="J18" s="8">
        <f>(H18/H6)</f>
        <v>1.8021777000863499E-2</v>
      </c>
      <c r="K18" s="8">
        <f t="shared" si="2"/>
        <v>1.2730872738685917</v>
      </c>
      <c r="L18" s="15">
        <f t="shared" si="3"/>
        <v>-1.6918370904479979E-2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1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5245.26</v>
      </c>
      <c r="D20" s="3">
        <v>913.07</v>
      </c>
      <c r="E20" s="4">
        <f t="shared" si="0"/>
        <v>0.17407526033027915</v>
      </c>
      <c r="F20" s="4">
        <f>(D20/D6)</f>
        <v>1.0504419686235295E-2</v>
      </c>
      <c r="G20" s="3">
        <v>4653.95</v>
      </c>
      <c r="H20" s="3">
        <v>820.47</v>
      </c>
      <c r="I20" s="4">
        <f t="shared" si="1"/>
        <v>0.17629540497856661</v>
      </c>
      <c r="J20" s="4">
        <f>(H20/H6)</f>
        <v>9.8742060781841865E-3</v>
      </c>
      <c r="K20" s="4">
        <f t="shared" si="2"/>
        <v>1.1128621399929308</v>
      </c>
      <c r="L20" s="14">
        <f t="shared" si="3"/>
        <v>-2.2201446482874587E-3</v>
      </c>
    </row>
    <row r="21" spans="1:12" s="13" customFormat="1" ht="21" customHeight="1">
      <c r="A21" s="1" t="s">
        <v>42</v>
      </c>
      <c r="B21" s="2" t="s">
        <v>43</v>
      </c>
      <c r="C21" s="3">
        <v>8054.42</v>
      </c>
      <c r="D21" s="3">
        <v>993.34</v>
      </c>
      <c r="E21" s="4">
        <f t="shared" si="0"/>
        <v>0.12332855748768999</v>
      </c>
      <c r="F21" s="4">
        <f>(D21/D6)</f>
        <v>1.1427886417388554E-2</v>
      </c>
      <c r="G21" s="3">
        <v>4690</v>
      </c>
      <c r="H21" s="3">
        <v>677</v>
      </c>
      <c r="I21" s="4">
        <f t="shared" si="1"/>
        <v>0.1443496801705757</v>
      </c>
      <c r="J21" s="4">
        <f>(H21/H6)</f>
        <v>8.1475709226793112E-3</v>
      </c>
      <c r="K21" s="4">
        <f t="shared" si="2"/>
        <v>1.4672673559822749</v>
      </c>
      <c r="L21" s="14">
        <f t="shared" si="3"/>
        <v>-2.102112268288571E-2</v>
      </c>
    </row>
    <row r="22" spans="1:12" s="13" customFormat="1" ht="41.1" customHeight="1">
      <c r="A22" s="1" t="s">
        <v>44</v>
      </c>
      <c r="B22" s="2" t="s">
        <v>45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50214.22</v>
      </c>
      <c r="D23" s="7">
        <f>SUM(D24:D31)</f>
        <v>3835.85</v>
      </c>
      <c r="E23" s="8">
        <f t="shared" si="0"/>
        <v>7.6389715901192923E-2</v>
      </c>
      <c r="F23" s="8">
        <f>(D23/D6)</f>
        <v>4.412956099033552E-2</v>
      </c>
      <c r="G23" s="7">
        <f>SUM(G24:G31)</f>
        <v>27941.91</v>
      </c>
      <c r="H23" s="7">
        <f>SUM(H24:H31)</f>
        <v>4289.8999999999996</v>
      </c>
      <c r="I23" s="8">
        <f t="shared" si="1"/>
        <v>0.15352923261151438</v>
      </c>
      <c r="J23" s="8">
        <f>(H23/H6)</f>
        <v>5.1628160267654322E-2</v>
      </c>
      <c r="K23" s="8">
        <f t="shared" si="2"/>
        <v>0.89415837199002313</v>
      </c>
      <c r="L23" s="15">
        <f t="shared" si="3"/>
        <v>-7.713951671032146E-2</v>
      </c>
    </row>
    <row r="24" spans="1:12" s="13" customFormat="1" ht="21" customHeight="1">
      <c r="A24" s="1" t="s">
        <v>48</v>
      </c>
      <c r="B24" s="2" t="s">
        <v>49</v>
      </c>
      <c r="C24" s="3">
        <v>528.72</v>
      </c>
      <c r="D24" s="3"/>
      <c r="E24" s="4">
        <f t="shared" si="0"/>
        <v>0</v>
      </c>
      <c r="F24" s="4">
        <f>(D24/D6)</f>
        <v>0</v>
      </c>
      <c r="G24" s="3">
        <v>391</v>
      </c>
      <c r="H24" s="3"/>
      <c r="I24" s="4">
        <f t="shared" si="1"/>
        <v>0</v>
      </c>
      <c r="J24" s="4">
        <f>(H24/H6)</f>
        <v>0</v>
      </c>
      <c r="K24" s="4" t="e">
        <f t="shared" si="2"/>
        <v>#DIV/0!</v>
      </c>
      <c r="L24" s="14">
        <f t="shared" si="3"/>
        <v>0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1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11162.1</v>
      </c>
      <c r="D26" s="3">
        <v>1049.99</v>
      </c>
      <c r="E26" s="4">
        <f t="shared" si="0"/>
        <v>9.4067424588563084E-2</v>
      </c>
      <c r="F26" s="4">
        <f>(D26/D6)</f>
        <v>1.2079616706660166E-2</v>
      </c>
      <c r="G26" s="3">
        <v>7160.9</v>
      </c>
      <c r="H26" s="3">
        <v>1158.5899999999999</v>
      </c>
      <c r="I26" s="4">
        <f t="shared" si="1"/>
        <v>0.16179390858690945</v>
      </c>
      <c r="J26" s="4">
        <f>(H26/H6)</f>
        <v>1.3943418309168423E-2</v>
      </c>
      <c r="K26" s="4">
        <f t="shared" si="2"/>
        <v>0.90626537429116438</v>
      </c>
      <c r="L26" s="14">
        <f t="shared" si="3"/>
        <v>-6.7726483998346368E-2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1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50</v>
      </c>
      <c r="D28" s="3">
        <v>50</v>
      </c>
      <c r="E28" s="4">
        <f t="shared" si="0"/>
        <v>1</v>
      </c>
      <c r="F28" s="4">
        <f>(D28/D6)</f>
        <v>5.752253215106889E-4</v>
      </c>
      <c r="G28" s="3"/>
      <c r="H28" s="3"/>
      <c r="I28" s="4" t="e">
        <f t="shared" si="1"/>
        <v>#DIV/0!</v>
      </c>
      <c r="J28" s="4">
        <f>(H28/H6)</f>
        <v>0</v>
      </c>
      <c r="K28" s="4" t="e">
        <f t="shared" si="2"/>
        <v>#DIV/0!</v>
      </c>
      <c r="L28" s="14" t="e">
        <f t="shared" si="3"/>
        <v>#DIV/0!</v>
      </c>
    </row>
    <row r="29" spans="1:12" s="13" customFormat="1" ht="21" customHeight="1">
      <c r="A29" s="1" t="s">
        <v>58</v>
      </c>
      <c r="B29" s="2" t="s">
        <v>59</v>
      </c>
      <c r="C29" s="3">
        <v>30259.54</v>
      </c>
      <c r="D29" s="3">
        <v>1788.57</v>
      </c>
      <c r="E29" s="4">
        <f t="shared" si="0"/>
        <v>5.9107640102922909E-2</v>
      </c>
      <c r="F29" s="4">
        <f>(D29/D6)</f>
        <v>2.0576615065887458E-2</v>
      </c>
      <c r="G29" s="3">
        <v>13154.81</v>
      </c>
      <c r="H29" s="3">
        <v>2399.1999999999998</v>
      </c>
      <c r="I29" s="4">
        <f t="shared" si="1"/>
        <v>0.18238195762614587</v>
      </c>
      <c r="J29" s="4">
        <f>(H29/H6)</f>
        <v>2.8873932286103694E-2</v>
      </c>
      <c r="K29" s="4">
        <f t="shared" si="2"/>
        <v>0.74548599533177728</v>
      </c>
      <c r="L29" s="14">
        <f t="shared" si="3"/>
        <v>-0.12327431752322296</v>
      </c>
    </row>
    <row r="30" spans="1:12" s="13" customFormat="1" ht="21" customHeight="1">
      <c r="A30" s="1" t="s">
        <v>60</v>
      </c>
      <c r="B30" s="2" t="s">
        <v>61</v>
      </c>
      <c r="C30" s="3">
        <v>1259.5</v>
      </c>
      <c r="D30" s="3">
        <v>37.619999999999997</v>
      </c>
      <c r="E30" s="4">
        <f t="shared" si="0"/>
        <v>2.9868995633187772E-2</v>
      </c>
      <c r="F30" s="4">
        <f>(D30/D6)</f>
        <v>4.3279953190464228E-4</v>
      </c>
      <c r="G30" s="3">
        <v>1172.2</v>
      </c>
      <c r="H30" s="3">
        <v>24.2</v>
      </c>
      <c r="I30" s="4">
        <f t="shared" si="1"/>
        <v>2.0644941136324858E-2</v>
      </c>
      <c r="J30" s="4">
        <f>(H30/H6)</f>
        <v>2.9124256473979219E-4</v>
      </c>
      <c r="K30" s="4">
        <f t="shared" si="2"/>
        <v>1.5545454545454545</v>
      </c>
      <c r="L30" s="14">
        <f t="shared" si="3"/>
        <v>9.2240544968629143E-3</v>
      </c>
    </row>
    <row r="31" spans="1:12" s="13" customFormat="1" ht="21" customHeight="1">
      <c r="A31" s="1" t="s">
        <v>62</v>
      </c>
      <c r="B31" s="2" t="s">
        <v>63</v>
      </c>
      <c r="C31" s="3">
        <v>6954.36</v>
      </c>
      <c r="D31" s="3">
        <v>909.67</v>
      </c>
      <c r="E31" s="4">
        <f t="shared" si="0"/>
        <v>0.13080571037449887</v>
      </c>
      <c r="F31" s="4">
        <f>(D31/D6)</f>
        <v>1.0465304364372567E-2</v>
      </c>
      <c r="G31" s="3">
        <v>6063</v>
      </c>
      <c r="H31" s="3">
        <v>707.91</v>
      </c>
      <c r="I31" s="4">
        <f t="shared" si="1"/>
        <v>0.11675903018307768</v>
      </c>
      <c r="J31" s="4">
        <f>(H31/H6)</f>
        <v>8.5195671076424093E-3</v>
      </c>
      <c r="K31" s="4">
        <f t="shared" si="2"/>
        <v>1.2850079812405533</v>
      </c>
      <c r="L31" s="14">
        <f t="shared" si="3"/>
        <v>1.404668019142119E-2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74628.179999999993</v>
      </c>
      <c r="D32" s="7">
        <f>SUM(D33:D36)</f>
        <v>4172.5</v>
      </c>
      <c r="E32" s="8">
        <f t="shared" si="0"/>
        <v>5.5910515304004468E-2</v>
      </c>
      <c r="F32" s="8">
        <f>(D32/D6)</f>
        <v>4.8002553080066991E-2</v>
      </c>
      <c r="G32" s="7">
        <f>SUM(G33:G36)</f>
        <v>25833.34</v>
      </c>
      <c r="H32" s="7">
        <f>SUM(H33:H36)</f>
        <v>4292.21</v>
      </c>
      <c r="I32" s="8">
        <f t="shared" si="1"/>
        <v>0.1661500216387041</v>
      </c>
      <c r="J32" s="8">
        <f>(H32/H6)</f>
        <v>5.1655960694288579E-2</v>
      </c>
      <c r="K32" s="8">
        <f t="shared" si="2"/>
        <v>0.97210993870290596</v>
      </c>
      <c r="L32" s="15">
        <f t="shared" si="3"/>
        <v>-0.11023950633469963</v>
      </c>
    </row>
    <row r="33" spans="1:12" s="13" customFormat="1" ht="21" customHeight="1">
      <c r="A33" s="1" t="s">
        <v>66</v>
      </c>
      <c r="B33" s="2" t="s">
        <v>67</v>
      </c>
      <c r="C33" s="3">
        <v>45093</v>
      </c>
      <c r="D33" s="3">
        <v>424.7</v>
      </c>
      <c r="E33" s="4">
        <f t="shared" si="0"/>
        <v>9.4183132636994661E-3</v>
      </c>
      <c r="F33" s="4">
        <f>(D33/D6)</f>
        <v>4.8859638809117915E-3</v>
      </c>
      <c r="G33" s="3">
        <v>1106.1099999999999</v>
      </c>
      <c r="H33" s="3">
        <v>539.45000000000005</v>
      </c>
      <c r="I33" s="4">
        <f t="shared" si="1"/>
        <v>0.48770013832259007</v>
      </c>
      <c r="J33" s="4">
        <f>(H33/H6)</f>
        <v>6.4921818821851622E-3</v>
      </c>
      <c r="K33" s="4">
        <f t="shared" si="2"/>
        <v>0.78728334414681611</v>
      </c>
      <c r="L33" s="14">
        <f t="shared" si="3"/>
        <v>-0.47828182505889061</v>
      </c>
    </row>
    <row r="34" spans="1:12" s="13" customFormat="1" ht="21" customHeight="1">
      <c r="A34" s="1" t="s">
        <v>68</v>
      </c>
      <c r="B34" s="2" t="s">
        <v>69</v>
      </c>
      <c r="C34" s="3">
        <v>5472.5</v>
      </c>
      <c r="D34" s="3">
        <v>1502.5</v>
      </c>
      <c r="E34" s="4">
        <f t="shared" si="0"/>
        <v>0.27455459113750569</v>
      </c>
      <c r="F34" s="4">
        <f>(D34/D6)</f>
        <v>1.72855209113962E-2</v>
      </c>
      <c r="G34" s="3">
        <v>3774.6</v>
      </c>
      <c r="H34" s="3">
        <v>869.3</v>
      </c>
      <c r="I34" s="4">
        <f t="shared" si="1"/>
        <v>0.2303025486144227</v>
      </c>
      <c r="J34" s="4">
        <f>(H34/H6)</f>
        <v>1.0461866178855429E-2</v>
      </c>
      <c r="K34" s="4">
        <f t="shared" si="2"/>
        <v>1.7284021626596113</v>
      </c>
      <c r="L34" s="14">
        <f t="shared" si="3"/>
        <v>4.4252042523082985E-2</v>
      </c>
    </row>
    <row r="35" spans="1:12" s="13" customFormat="1" ht="21" customHeight="1">
      <c r="A35" s="1" t="s">
        <v>70</v>
      </c>
      <c r="B35" s="2" t="s">
        <v>71</v>
      </c>
      <c r="C35" s="3">
        <v>22976.76</v>
      </c>
      <c r="D35" s="3">
        <v>2206.62</v>
      </c>
      <c r="E35" s="4">
        <f t="shared" si="0"/>
        <v>9.6037039164790866E-2</v>
      </c>
      <c r="F35" s="4">
        <f>(D35/D6)</f>
        <v>2.5386073979038325E-2</v>
      </c>
      <c r="G35" s="3">
        <v>20219.830000000002</v>
      </c>
      <c r="H35" s="3">
        <v>2837.99</v>
      </c>
      <c r="I35" s="4">
        <f t="shared" si="1"/>
        <v>0.14035676857817297</v>
      </c>
      <c r="J35" s="4">
        <f>(H35/H6)</f>
        <v>3.4154689516772016E-2</v>
      </c>
      <c r="K35" s="4">
        <f t="shared" si="2"/>
        <v>0.77752916676943895</v>
      </c>
      <c r="L35" s="14">
        <f t="shared" si="3"/>
        <v>-4.4319729413382108E-2</v>
      </c>
    </row>
    <row r="36" spans="1:12" s="13" customFormat="1" ht="21" customHeight="1">
      <c r="A36" s="1" t="s">
        <v>72</v>
      </c>
      <c r="B36" s="2" t="s">
        <v>73</v>
      </c>
      <c r="C36" s="3">
        <v>1085.92</v>
      </c>
      <c r="D36" s="3">
        <v>38.68</v>
      </c>
      <c r="E36" s="4">
        <f t="shared" si="0"/>
        <v>3.5619566818918515E-2</v>
      </c>
      <c r="F36" s="4">
        <f>(D36/D6)</f>
        <v>4.4499430872066892E-4</v>
      </c>
      <c r="G36" s="3">
        <v>732.8</v>
      </c>
      <c r="H36" s="3">
        <v>45.47</v>
      </c>
      <c r="I36" s="4">
        <f t="shared" si="1"/>
        <v>6.2049672489082969E-2</v>
      </c>
      <c r="J36" s="4">
        <f>(H36/H6)</f>
        <v>5.4722311647596494E-4</v>
      </c>
      <c r="K36" s="4">
        <f t="shared" si="2"/>
        <v>0.85067077193754126</v>
      </c>
      <c r="L36" s="14">
        <f t="shared" si="3"/>
        <v>-2.6430105670164454E-2</v>
      </c>
    </row>
    <row r="37" spans="1:12" s="13" customFormat="1" ht="21" customHeight="1">
      <c r="A37" s="23" t="s">
        <v>126</v>
      </c>
      <c r="B37" s="24">
        <v>600</v>
      </c>
      <c r="C37" s="7">
        <f>SUM(C38:C38)</f>
        <v>328.82</v>
      </c>
      <c r="D37" s="7">
        <f>SUM(D38:D38)</f>
        <v>0</v>
      </c>
      <c r="E37" s="4"/>
      <c r="F37" s="4"/>
      <c r="G37" s="3"/>
      <c r="H37" s="3"/>
      <c r="I37" s="4"/>
      <c r="J37" s="4"/>
      <c r="K37" s="4"/>
      <c r="L37" s="14"/>
    </row>
    <row r="38" spans="1:12" s="13" customFormat="1" ht="21" customHeight="1">
      <c r="A38" s="1" t="s">
        <v>127</v>
      </c>
      <c r="B38" s="2">
        <v>602</v>
      </c>
      <c r="C38" s="3">
        <v>328.82</v>
      </c>
      <c r="D38" s="3"/>
      <c r="E38" s="4"/>
      <c r="F38" s="4"/>
      <c r="G38" s="3"/>
      <c r="H38" s="3"/>
      <c r="I38" s="4"/>
      <c r="J38" s="4"/>
      <c r="K38" s="4"/>
      <c r="L38" s="14"/>
    </row>
    <row r="39" spans="1:12" s="13" customFormat="1" ht="21" customHeight="1">
      <c r="A39" s="5" t="s">
        <v>74</v>
      </c>
      <c r="B39" s="6" t="s">
        <v>75</v>
      </c>
      <c r="C39" s="7">
        <f>SUM(C40:C44)</f>
        <v>336643.09</v>
      </c>
      <c r="D39" s="7">
        <f>SUM(D40:D44)</f>
        <v>50961.25</v>
      </c>
      <c r="E39" s="8">
        <f t="shared" si="0"/>
        <v>0.15138065064695075</v>
      </c>
      <c r="F39" s="8">
        <f>(D39/D6)</f>
        <v>0.58628402831673188</v>
      </c>
      <c r="G39" s="7">
        <f>SUM(G40:G44)</f>
        <v>316217.79999999993</v>
      </c>
      <c r="H39" s="7">
        <f>SUM(H40:H44)</f>
        <v>47561.290000000008</v>
      </c>
      <c r="I39" s="8">
        <f t="shared" si="1"/>
        <v>0.15040674497134576</v>
      </c>
      <c r="J39" s="8">
        <f>(H39/H6)</f>
        <v>0.57239140834434032</v>
      </c>
      <c r="K39" s="8">
        <f t="shared" si="2"/>
        <v>1.0714858659216349</v>
      </c>
      <c r="L39" s="15">
        <f t="shared" si="3"/>
        <v>9.7390567560498575E-4</v>
      </c>
    </row>
    <row r="40" spans="1:12" s="13" customFormat="1" ht="21" customHeight="1">
      <c r="A40" s="1" t="s">
        <v>76</v>
      </c>
      <c r="B40" s="2" t="s">
        <v>77</v>
      </c>
      <c r="C40" s="3">
        <v>101883.81</v>
      </c>
      <c r="D40" s="3">
        <v>16455.490000000002</v>
      </c>
      <c r="E40" s="4">
        <f t="shared" ref="E40:E63" si="4">(D40/C40)</f>
        <v>0.1615123148614093</v>
      </c>
      <c r="F40" s="4">
        <f>(D40/D6)</f>
        <v>0.18931229051731854</v>
      </c>
      <c r="G40" s="3">
        <v>100738.1</v>
      </c>
      <c r="H40" s="3">
        <v>15595.5</v>
      </c>
      <c r="I40" s="4">
        <f t="shared" ref="I40:I59" si="5">(H40/G40)</f>
        <v>0.15481233019086124</v>
      </c>
      <c r="J40" s="4">
        <f>(H40/H6)</f>
        <v>0.18768898423138139</v>
      </c>
      <c r="K40" s="4">
        <f t="shared" ref="K40:K59" si="6">(D40/H40)</f>
        <v>1.0551434708730083</v>
      </c>
      <c r="L40" s="14">
        <f t="shared" ref="L40:L59" si="7">(E40-I40)</f>
        <v>6.6999846705480537E-3</v>
      </c>
    </row>
    <row r="41" spans="1:12" s="13" customFormat="1" ht="21" customHeight="1">
      <c r="A41" s="1" t="s">
        <v>78</v>
      </c>
      <c r="B41" s="2" t="s">
        <v>79</v>
      </c>
      <c r="C41" s="3">
        <v>186085.38</v>
      </c>
      <c r="D41" s="3">
        <v>28320.07</v>
      </c>
      <c r="E41" s="4">
        <f t="shared" si="4"/>
        <v>0.15218858139204702</v>
      </c>
      <c r="F41" s="4">
        <f>(D41/D6)</f>
        <v>0.32580842741910432</v>
      </c>
      <c r="G41" s="3">
        <v>169679.5</v>
      </c>
      <c r="H41" s="3">
        <v>25707.25</v>
      </c>
      <c r="I41" s="4">
        <f t="shared" si="5"/>
        <v>0.15150474865850028</v>
      </c>
      <c r="J41" s="4">
        <f>(H41/H6)</f>
        <v>0.30938204224822413</v>
      </c>
      <c r="K41" s="4">
        <f t="shared" si="6"/>
        <v>1.1016374758093535</v>
      </c>
      <c r="L41" s="14">
        <f t="shared" si="7"/>
        <v>6.8383273354674645E-4</v>
      </c>
    </row>
    <row r="42" spans="1:12" s="13" customFormat="1" ht="21" customHeight="1">
      <c r="A42" s="1" t="s">
        <v>123</v>
      </c>
      <c r="B42" s="2">
        <v>703</v>
      </c>
      <c r="C42" s="3">
        <v>14915.5</v>
      </c>
      <c r="D42" s="3">
        <v>2473.37</v>
      </c>
      <c r="E42" s="4">
        <f t="shared" si="4"/>
        <v>0.1658254835573732</v>
      </c>
      <c r="F42" s="4">
        <f>(D42/D6)</f>
        <v>2.845490106929785E-2</v>
      </c>
      <c r="G42" s="3">
        <v>14092.6</v>
      </c>
      <c r="H42" s="3">
        <v>2229.12</v>
      </c>
      <c r="I42" s="4"/>
      <c r="J42" s="4"/>
      <c r="K42" s="4">
        <f t="shared" si="6"/>
        <v>1.1095723873097905</v>
      </c>
      <c r="L42" s="14"/>
    </row>
    <row r="43" spans="1:12" s="13" customFormat="1" ht="21" customHeight="1">
      <c r="A43" s="1" t="s">
        <v>80</v>
      </c>
      <c r="B43" s="2" t="s">
        <v>81</v>
      </c>
      <c r="C43" s="3">
        <v>8835</v>
      </c>
      <c r="D43" s="3">
        <v>858.51</v>
      </c>
      <c r="E43" s="4">
        <f t="shared" si="4"/>
        <v>9.7171477079796259E-2</v>
      </c>
      <c r="F43" s="4">
        <f>(D43/D6)</f>
        <v>9.8767338154028307E-3</v>
      </c>
      <c r="G43" s="3">
        <v>8696.2999999999993</v>
      </c>
      <c r="H43" s="3">
        <v>768.8</v>
      </c>
      <c r="I43" s="4">
        <f t="shared" si="5"/>
        <v>8.8405413796672147E-2</v>
      </c>
      <c r="J43" s="4">
        <f>(H43/H6)</f>
        <v>9.2523670980145557E-3</v>
      </c>
      <c r="K43" s="4">
        <f t="shared" si="6"/>
        <v>1.1166883454734653</v>
      </c>
      <c r="L43" s="14">
        <f t="shared" si="7"/>
        <v>8.766063283124112E-3</v>
      </c>
    </row>
    <row r="44" spans="1:12" s="13" customFormat="1" ht="21" customHeight="1">
      <c r="A44" s="1" t="s">
        <v>82</v>
      </c>
      <c r="B44" s="2" t="s">
        <v>83</v>
      </c>
      <c r="C44" s="3">
        <v>24923.4</v>
      </c>
      <c r="D44" s="3">
        <v>2853.81</v>
      </c>
      <c r="E44" s="4">
        <f t="shared" si="4"/>
        <v>0.1145032379209899</v>
      </c>
      <c r="F44" s="4">
        <f>(D44/D6)</f>
        <v>3.2831675495608378E-2</v>
      </c>
      <c r="G44" s="3">
        <v>23011.3</v>
      </c>
      <c r="H44" s="3">
        <v>3260.62</v>
      </c>
      <c r="I44" s="4">
        <f t="shared" si="5"/>
        <v>0.1416964708643145</v>
      </c>
      <c r="J44" s="4">
        <f>(H44/H6)</f>
        <v>3.9240964109167824E-2</v>
      </c>
      <c r="K44" s="4">
        <f t="shared" si="6"/>
        <v>0.87523538468144102</v>
      </c>
      <c r="L44" s="14">
        <f t="shared" si="7"/>
        <v>-2.7193232943324597E-2</v>
      </c>
    </row>
    <row r="45" spans="1:12" s="13" customFormat="1" ht="21" customHeight="1">
      <c r="A45" s="5" t="s">
        <v>84</v>
      </c>
      <c r="B45" s="6" t="s">
        <v>85</v>
      </c>
      <c r="C45" s="7">
        <f>SUM(C46:C48)</f>
        <v>81711.66</v>
      </c>
      <c r="D45" s="7">
        <f>SUM(D46:D48)</f>
        <v>11146.29</v>
      </c>
      <c r="E45" s="8">
        <f t="shared" si="4"/>
        <v>0.1364100300985196</v>
      </c>
      <c r="F45" s="8">
        <f>(D45/D6)</f>
        <v>0.12823256497802754</v>
      </c>
      <c r="G45" s="7">
        <f>SUM(G46:G48)</f>
        <v>74136.100000000006</v>
      </c>
      <c r="H45" s="7">
        <f>SUM(H46:H48)</f>
        <v>11728.949999999999</v>
      </c>
      <c r="I45" s="8">
        <f t="shared" si="5"/>
        <v>0.15820834923876489</v>
      </c>
      <c r="J45" s="8">
        <f>(H45/H6)</f>
        <v>0.14115576362416468</v>
      </c>
      <c r="K45" s="8">
        <f t="shared" si="6"/>
        <v>0.95032291893136234</v>
      </c>
      <c r="L45" s="15">
        <f t="shared" si="7"/>
        <v>-2.1798319140245298E-2</v>
      </c>
    </row>
    <row r="46" spans="1:12" s="13" customFormat="1" ht="21" customHeight="1">
      <c r="A46" s="1" t="s">
        <v>86</v>
      </c>
      <c r="B46" s="2" t="s">
        <v>87</v>
      </c>
      <c r="C46" s="3">
        <v>54415.76</v>
      </c>
      <c r="D46" s="3">
        <v>8399.2900000000009</v>
      </c>
      <c r="E46" s="4">
        <f t="shared" si="4"/>
        <v>0.15435399597469557</v>
      </c>
      <c r="F46" s="4">
        <f>(D46/D6)</f>
        <v>9.6629685814230301E-2</v>
      </c>
      <c r="G46" s="3">
        <v>53525.3</v>
      </c>
      <c r="H46" s="3">
        <v>10672.82</v>
      </c>
      <c r="I46" s="4">
        <f t="shared" si="5"/>
        <v>0.19939766801867526</v>
      </c>
      <c r="J46" s="4">
        <f>(H46/H6)</f>
        <v>0.12844543263661773</v>
      </c>
      <c r="K46" s="4">
        <f t="shared" si="6"/>
        <v>0.78697944873051373</v>
      </c>
      <c r="L46" s="14">
        <f t="shared" si="7"/>
        <v>-4.5043672043979688E-2</v>
      </c>
    </row>
    <row r="47" spans="1:12" s="13" customFormat="1" ht="21" customHeight="1">
      <c r="A47" s="1" t="s">
        <v>88</v>
      </c>
      <c r="B47" s="2" t="s">
        <v>89</v>
      </c>
      <c r="C47" s="3">
        <v>382.5</v>
      </c>
      <c r="D47" s="3">
        <v>49.8</v>
      </c>
      <c r="E47" s="4">
        <f t="shared" si="4"/>
        <v>0.13019607843137254</v>
      </c>
      <c r="F47" s="4">
        <f>(D47/D6)</f>
        <v>5.7292442022464614E-4</v>
      </c>
      <c r="G47" s="3">
        <v>190.9</v>
      </c>
      <c r="H47" s="3">
        <v>29.8</v>
      </c>
      <c r="I47" s="4">
        <f t="shared" si="5"/>
        <v>0.15610267155578836</v>
      </c>
      <c r="J47" s="4">
        <f>(H47/H6)</f>
        <v>3.5863753839858714E-4</v>
      </c>
      <c r="K47" s="4">
        <f t="shared" si="6"/>
        <v>1.6711409395973154</v>
      </c>
      <c r="L47" s="14">
        <f t="shared" si="7"/>
        <v>-2.5906593124415817E-2</v>
      </c>
    </row>
    <row r="48" spans="1:12" s="13" customFormat="1" ht="21" customHeight="1">
      <c r="A48" s="1" t="s">
        <v>90</v>
      </c>
      <c r="B48" s="2" t="s">
        <v>91</v>
      </c>
      <c r="C48" s="3">
        <v>26913.4</v>
      </c>
      <c r="D48" s="3">
        <v>2697.2</v>
      </c>
      <c r="E48" s="4">
        <f t="shared" si="4"/>
        <v>0.10021773540318205</v>
      </c>
      <c r="F48" s="4">
        <f>(D48/D6)</f>
        <v>3.1029954743572601E-2</v>
      </c>
      <c r="G48" s="3">
        <v>20419.900000000001</v>
      </c>
      <c r="H48" s="3">
        <v>1026.33</v>
      </c>
      <c r="I48" s="4">
        <f t="shared" si="5"/>
        <v>5.0261264746644198E-2</v>
      </c>
      <c r="J48" s="4">
        <f>(H48/H6)</f>
        <v>1.2351693449148386E-2</v>
      </c>
      <c r="K48" s="4">
        <f t="shared" si="6"/>
        <v>2.628004637884501</v>
      </c>
      <c r="L48" s="14">
        <f t="shared" si="7"/>
        <v>4.9956470656537848E-2</v>
      </c>
    </row>
    <row r="49" spans="1:12" s="13" customFormat="1" ht="21" customHeight="1">
      <c r="A49" s="5" t="s">
        <v>92</v>
      </c>
      <c r="B49" s="6" t="s">
        <v>93</v>
      </c>
      <c r="C49" s="7">
        <f>SUM(C50:C53)</f>
        <v>19842.07</v>
      </c>
      <c r="D49" s="7">
        <f>SUM(D50:D53)</f>
        <v>901.16</v>
      </c>
      <c r="E49" s="8">
        <f t="shared" si="4"/>
        <v>4.5416632438047035E-2</v>
      </c>
      <c r="F49" s="8">
        <f>(D49/D6)</f>
        <v>1.0367401014651449E-2</v>
      </c>
      <c r="G49" s="7">
        <f>SUM(G50:G53)</f>
        <v>17339.079999999998</v>
      </c>
      <c r="H49" s="7">
        <f>SUM(H50:H53)</f>
        <v>1067.3399999999999</v>
      </c>
      <c r="I49" s="8">
        <f t="shared" si="5"/>
        <v>6.1556899212645656E-2</v>
      </c>
      <c r="J49" s="8">
        <f>(H49/H6)</f>
        <v>1.284524128303181E-2</v>
      </c>
      <c r="K49" s="8">
        <f t="shared" si="6"/>
        <v>0.84430453276369299</v>
      </c>
      <c r="L49" s="15">
        <f t="shared" si="7"/>
        <v>-1.6140266774598622E-2</v>
      </c>
    </row>
    <row r="50" spans="1:12" s="13" customFormat="1" ht="21" customHeight="1">
      <c r="A50" s="1" t="s">
        <v>94</v>
      </c>
      <c r="B50" s="2" t="s">
        <v>95</v>
      </c>
      <c r="C50" s="3">
        <v>4646</v>
      </c>
      <c r="D50" s="3">
        <v>607.13</v>
      </c>
      <c r="E50" s="4">
        <f t="shared" si="4"/>
        <v>0.13067800258286699</v>
      </c>
      <c r="F50" s="4">
        <f>(D50/D6)</f>
        <v>6.984730988975691E-3</v>
      </c>
      <c r="G50" s="3">
        <v>4646</v>
      </c>
      <c r="H50" s="3">
        <v>574.27</v>
      </c>
      <c r="I50" s="4">
        <f t="shared" si="5"/>
        <v>0.12360525182953078</v>
      </c>
      <c r="J50" s="4">
        <f>(H50/H6)</f>
        <v>6.9112342005421684E-3</v>
      </c>
      <c r="K50" s="4">
        <f t="shared" si="6"/>
        <v>1.0572204712069235</v>
      </c>
      <c r="L50" s="14">
        <f t="shared" si="7"/>
        <v>7.0727507533362155E-3</v>
      </c>
    </row>
    <row r="51" spans="1:12" s="13" customFormat="1" ht="21" customHeight="1">
      <c r="A51" s="1" t="s">
        <v>96</v>
      </c>
      <c r="B51" s="2" t="s">
        <v>97</v>
      </c>
      <c r="C51" s="3">
        <v>520.4</v>
      </c>
      <c r="D51" s="3">
        <v>26.79</v>
      </c>
      <c r="E51" s="4">
        <f t="shared" si="4"/>
        <v>5.1479631053036129E-2</v>
      </c>
      <c r="F51" s="4">
        <f>(D51/D6)</f>
        <v>3.0820572726542711E-4</v>
      </c>
      <c r="G51" s="3">
        <v>512.79999999999995</v>
      </c>
      <c r="H51" s="3">
        <v>32.29</v>
      </c>
      <c r="I51" s="4">
        <f t="shared" si="5"/>
        <v>6.2968018720748836E-2</v>
      </c>
      <c r="J51" s="4">
        <f>(H51/H6)</f>
        <v>3.8860423204330126E-4</v>
      </c>
      <c r="K51" s="4">
        <f t="shared" si="6"/>
        <v>0.82966862805822239</v>
      </c>
      <c r="L51" s="14">
        <f t="shared" si="7"/>
        <v>-1.1488387667712707E-2</v>
      </c>
    </row>
    <row r="52" spans="1:12" s="13" customFormat="1" ht="21" customHeight="1">
      <c r="A52" s="1" t="s">
        <v>98</v>
      </c>
      <c r="B52" s="2" t="s">
        <v>99</v>
      </c>
      <c r="C52" s="3">
        <v>14103.67</v>
      </c>
      <c r="D52" s="3">
        <v>191.65</v>
      </c>
      <c r="E52" s="4">
        <f t="shared" si="4"/>
        <v>1.358866167458541E-2</v>
      </c>
      <c r="F52" s="4">
        <f>(D52/D6)</f>
        <v>2.2048386573504707E-3</v>
      </c>
      <c r="G52" s="3">
        <v>11688.68</v>
      </c>
      <c r="H52" s="3">
        <v>361.72</v>
      </c>
      <c r="I52" s="4">
        <f t="shared" si="5"/>
        <v>3.0946180407026288E-2</v>
      </c>
      <c r="J52" s="4">
        <f>(H52/H6)</f>
        <v>4.3532339056891588E-3</v>
      </c>
      <c r="K52" s="4">
        <f t="shared" si="6"/>
        <v>0.5298297025323454</v>
      </c>
      <c r="L52" s="14">
        <f t="shared" si="7"/>
        <v>-1.7357518732440878E-2</v>
      </c>
    </row>
    <row r="53" spans="1:12" s="13" customFormat="1" ht="21" customHeight="1">
      <c r="A53" s="1" t="s">
        <v>100</v>
      </c>
      <c r="B53" s="2" t="s">
        <v>101</v>
      </c>
      <c r="C53" s="3">
        <v>572</v>
      </c>
      <c r="D53" s="3">
        <v>75.59</v>
      </c>
      <c r="E53" s="4">
        <f t="shared" si="4"/>
        <v>0.13215034965034966</v>
      </c>
      <c r="F53" s="4">
        <f>(D53/D6)</f>
        <v>8.6962564105985956E-4</v>
      </c>
      <c r="G53" s="3">
        <v>491.6</v>
      </c>
      <c r="H53" s="3">
        <v>99.06</v>
      </c>
      <c r="I53" s="4">
        <f t="shared" si="5"/>
        <v>0.20150528885272578</v>
      </c>
      <c r="J53" s="4">
        <f>(H53/H6)</f>
        <v>1.1921689447571826E-3</v>
      </c>
      <c r="K53" s="4">
        <f t="shared" si="6"/>
        <v>0.76307288512012927</v>
      </c>
      <c r="L53" s="14">
        <f t="shared" si="7"/>
        <v>-6.935493920237612E-2</v>
      </c>
    </row>
    <row r="54" spans="1:12" s="13" customFormat="1" ht="21" customHeight="1">
      <c r="A54" s="5" t="s">
        <v>102</v>
      </c>
      <c r="B54" s="6" t="s">
        <v>103</v>
      </c>
      <c r="C54" s="7">
        <f>SUM(C55:C55)</f>
        <v>2554.9</v>
      </c>
      <c r="D54" s="7">
        <f>SUM(D55:D55)</f>
        <v>774.82</v>
      </c>
      <c r="E54" s="8">
        <f t="shared" si="4"/>
        <v>0.30326822967630829</v>
      </c>
      <c r="F54" s="8">
        <f>(D54/D6)</f>
        <v>8.9139216722582404E-3</v>
      </c>
      <c r="G54" s="7">
        <f>SUM(G55:G55)</f>
        <v>1447.58</v>
      </c>
      <c r="H54" s="7">
        <f>SUM(H55:H55)</f>
        <v>468.02</v>
      </c>
      <c r="I54" s="8">
        <f t="shared" si="5"/>
        <v>0.32331201038975393</v>
      </c>
      <c r="J54" s="8">
        <f>(H54/H6)</f>
        <v>5.6325349235337831E-3</v>
      </c>
      <c r="K54" s="8">
        <f t="shared" si="6"/>
        <v>1.6555275415580533</v>
      </c>
      <c r="L54" s="15">
        <f t="shared" si="7"/>
        <v>-2.0043780713445647E-2</v>
      </c>
    </row>
    <row r="55" spans="1:12" s="13" customFormat="1" ht="21" customHeight="1">
      <c r="A55" s="1" t="s">
        <v>104</v>
      </c>
      <c r="B55" s="2" t="s">
        <v>105</v>
      </c>
      <c r="C55" s="3">
        <v>2554.9</v>
      </c>
      <c r="D55" s="3">
        <v>774.82</v>
      </c>
      <c r="E55" s="4">
        <f t="shared" si="4"/>
        <v>0.30326822967630829</v>
      </c>
      <c r="F55" s="4">
        <f>(D55/D6)</f>
        <v>8.9139216722582404E-3</v>
      </c>
      <c r="G55" s="3">
        <v>1447.58</v>
      </c>
      <c r="H55" s="3">
        <v>468.02</v>
      </c>
      <c r="I55" s="4">
        <f t="shared" si="5"/>
        <v>0.32331201038975393</v>
      </c>
      <c r="J55" s="4">
        <f>(H55/H6)</f>
        <v>5.6325349235337831E-3</v>
      </c>
      <c r="K55" s="4">
        <f t="shared" si="6"/>
        <v>1.6555275415580533</v>
      </c>
      <c r="L55" s="14">
        <f t="shared" si="7"/>
        <v>-2.0043780713445647E-2</v>
      </c>
    </row>
    <row r="56" spans="1:12" s="13" customFormat="1" ht="21" customHeight="1">
      <c r="A56" s="5" t="s">
        <v>106</v>
      </c>
      <c r="B56" s="6" t="s">
        <v>107</v>
      </c>
      <c r="C56" s="7">
        <f>SUM(C57:C57)</f>
        <v>2297.8000000000002</v>
      </c>
      <c r="D56" s="7">
        <f>SUM(D57:D57)</f>
        <v>379.97</v>
      </c>
      <c r="E56" s="8">
        <f t="shared" si="4"/>
        <v>0.16536252067194707</v>
      </c>
      <c r="F56" s="8">
        <f>(D56/D6)</f>
        <v>4.3713673082883299E-3</v>
      </c>
      <c r="G56" s="7">
        <f>SUM(G57:G57)</f>
        <v>1756.3</v>
      </c>
      <c r="H56" s="7">
        <f>SUM(H57:H57)</f>
        <v>254.32</v>
      </c>
      <c r="I56" s="8">
        <f t="shared" si="5"/>
        <v>0.14480441837954791</v>
      </c>
      <c r="J56" s="8">
        <f>(H56/H6)</f>
        <v>3.060694589447271E-3</v>
      </c>
      <c r="K56" s="8">
        <f t="shared" si="6"/>
        <v>1.4940625983013527</v>
      </c>
      <c r="L56" s="15">
        <f t="shared" si="7"/>
        <v>2.0558102292399155E-2</v>
      </c>
    </row>
    <row r="57" spans="1:12" s="13" customFormat="1" ht="21" customHeight="1">
      <c r="A57" s="1" t="s">
        <v>108</v>
      </c>
      <c r="B57" s="2" t="s">
        <v>109</v>
      </c>
      <c r="C57" s="3">
        <v>2297.8000000000002</v>
      </c>
      <c r="D57" s="3">
        <v>379.97</v>
      </c>
      <c r="E57" s="4">
        <f t="shared" si="4"/>
        <v>0.16536252067194707</v>
      </c>
      <c r="F57" s="4">
        <f>(D57/D6)</f>
        <v>4.3713673082883299E-3</v>
      </c>
      <c r="G57" s="3">
        <v>1756.3</v>
      </c>
      <c r="H57" s="3">
        <v>254.32</v>
      </c>
      <c r="I57" s="4">
        <f t="shared" si="5"/>
        <v>0.14480441837954791</v>
      </c>
      <c r="J57" s="4">
        <f>(H57/H6)</f>
        <v>3.060694589447271E-3</v>
      </c>
      <c r="K57" s="4">
        <f t="shared" si="6"/>
        <v>1.4940625983013527</v>
      </c>
      <c r="L57" s="14">
        <f t="shared" si="7"/>
        <v>2.0558102292399155E-2</v>
      </c>
    </row>
    <row r="58" spans="1:12" s="13" customFormat="1" ht="41.1" customHeight="1">
      <c r="A58" s="5" t="s">
        <v>110</v>
      </c>
      <c r="B58" s="6" t="s">
        <v>111</v>
      </c>
      <c r="C58" s="7">
        <f>SUM(C59:C59)</f>
        <v>12</v>
      </c>
      <c r="D58" s="7">
        <f>SUM(D59:D59)</f>
        <v>2.2000000000000002</v>
      </c>
      <c r="E58" s="8">
        <f t="shared" si="4"/>
        <v>0.18333333333333335</v>
      </c>
      <c r="F58" s="8">
        <f>(D58/D6)</f>
        <v>2.5309914146470314E-5</v>
      </c>
      <c r="G58" s="7">
        <f>SUM(G59:G59)</f>
        <v>23.4</v>
      </c>
      <c r="H58" s="7">
        <f>SUM(H59:H59)</f>
        <v>3.06</v>
      </c>
      <c r="I58" s="8">
        <f t="shared" si="5"/>
        <v>0.13076923076923078</v>
      </c>
      <c r="J58" s="8">
        <f>(H58/H6)</f>
        <v>3.6826539177841497E-5</v>
      </c>
      <c r="K58" s="8">
        <f t="shared" si="6"/>
        <v>0.71895424836601307</v>
      </c>
      <c r="L58" s="15">
        <f t="shared" si="7"/>
        <v>5.2564102564102572E-2</v>
      </c>
    </row>
    <row r="59" spans="1:12" s="13" customFormat="1" ht="21" customHeight="1">
      <c r="A59" s="1" t="s">
        <v>112</v>
      </c>
      <c r="B59" s="2" t="s">
        <v>113</v>
      </c>
      <c r="C59" s="3">
        <v>12</v>
      </c>
      <c r="D59" s="3">
        <v>2.2000000000000002</v>
      </c>
      <c r="E59" s="4">
        <f t="shared" si="4"/>
        <v>0.18333333333333335</v>
      </c>
      <c r="F59" s="4">
        <f>(D59/D6)</f>
        <v>2.5309914146470314E-5</v>
      </c>
      <c r="G59" s="3">
        <v>23.4</v>
      </c>
      <c r="H59" s="3">
        <v>3.06</v>
      </c>
      <c r="I59" s="4">
        <f t="shared" si="5"/>
        <v>0.13076923076923078</v>
      </c>
      <c r="J59" s="4">
        <f>(H59/H6)</f>
        <v>3.6826539177841497E-5</v>
      </c>
      <c r="K59" s="4">
        <f t="shared" si="6"/>
        <v>0.71895424836601307</v>
      </c>
      <c r="L59" s="14">
        <f t="shared" si="7"/>
        <v>5.2564102564102572E-2</v>
      </c>
    </row>
    <row r="60" spans="1:12" s="13" customFormat="1" ht="60.95" customHeight="1">
      <c r="A60" s="5" t="s">
        <v>114</v>
      </c>
      <c r="B60" s="6" t="s">
        <v>115</v>
      </c>
      <c r="C60" s="7">
        <f>SUM(C61:C63)</f>
        <v>305.2</v>
      </c>
      <c r="D60" s="7">
        <f>SUM(D61:D63)</f>
        <v>50.8</v>
      </c>
      <c r="E60" s="4">
        <f t="shared" si="4"/>
        <v>0.16644823066841416</v>
      </c>
      <c r="F60" s="4">
        <f>(D60/D6)</f>
        <v>5.8442892665485995E-4</v>
      </c>
      <c r="G60" s="7"/>
      <c r="H60" s="7"/>
      <c r="I60" s="8"/>
      <c r="J60" s="8"/>
      <c r="K60" s="8"/>
      <c r="L60" s="15"/>
    </row>
    <row r="61" spans="1:12" s="13" customFormat="1" ht="41.1" customHeight="1">
      <c r="A61" s="1" t="s">
        <v>116</v>
      </c>
      <c r="B61" s="2" t="s">
        <v>117</v>
      </c>
      <c r="C61" s="3"/>
      <c r="D61" s="3"/>
      <c r="E61" s="4" t="e">
        <f t="shared" si="4"/>
        <v>#DIV/0!</v>
      </c>
      <c r="F61" s="4">
        <f>(D61/D6)</f>
        <v>0</v>
      </c>
      <c r="G61" s="3"/>
      <c r="H61" s="3"/>
      <c r="I61" s="4"/>
      <c r="J61" s="4"/>
      <c r="K61" s="4"/>
      <c r="L61" s="14"/>
    </row>
    <row r="62" spans="1:12" s="13" customFormat="1" ht="21" customHeight="1">
      <c r="A62" s="1" t="s">
        <v>118</v>
      </c>
      <c r="B62" s="2" t="s">
        <v>119</v>
      </c>
      <c r="C62" s="3"/>
      <c r="D62" s="3"/>
      <c r="E62" s="4" t="e">
        <f t="shared" si="4"/>
        <v>#DIV/0!</v>
      </c>
      <c r="F62" s="4">
        <f>(D62/D6)</f>
        <v>0</v>
      </c>
      <c r="G62" s="3"/>
      <c r="H62" s="3"/>
      <c r="I62" s="4"/>
      <c r="J62" s="4"/>
      <c r="K62" s="4"/>
      <c r="L62" s="14"/>
    </row>
    <row r="63" spans="1:12" s="13" customFormat="1" ht="21" customHeight="1">
      <c r="A63" s="1" t="s">
        <v>120</v>
      </c>
      <c r="B63" s="2" t="s">
        <v>121</v>
      </c>
      <c r="C63" s="3">
        <v>305.2</v>
      </c>
      <c r="D63" s="3">
        <v>50.8</v>
      </c>
      <c r="E63" s="4">
        <f t="shared" si="4"/>
        <v>0.16644823066841416</v>
      </c>
      <c r="F63" s="4">
        <f>(D63/D6)</f>
        <v>5.8442892665485995E-4</v>
      </c>
      <c r="G63" s="3"/>
      <c r="H63" s="3"/>
      <c r="I63" s="4"/>
      <c r="J63" s="4"/>
      <c r="K63" s="4"/>
      <c r="L63" s="1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2018-03-13T07:27:22Z</cp:lastPrinted>
  <dcterms:created xsi:type="dcterms:W3CDTF">2017-03-10T06:35:34Z</dcterms:created>
  <dcterms:modified xsi:type="dcterms:W3CDTF">2020-04-09T11:55:25Z</dcterms:modified>
</cp:coreProperties>
</file>