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ок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C50" i="1" l="1"/>
  <c r="D50" i="1"/>
  <c r="C52" i="1"/>
  <c r="D52" i="1"/>
  <c r="I36" i="1"/>
  <c r="D31" i="1"/>
  <c r="C31" i="1"/>
  <c r="K32" i="1" l="1"/>
  <c r="J32" i="1"/>
  <c r="I32" i="1"/>
  <c r="F32" i="1"/>
  <c r="E32" i="1"/>
  <c r="G31" i="1"/>
  <c r="H31" i="1"/>
  <c r="I31" i="1" l="1"/>
  <c r="L32" i="1"/>
  <c r="K36" i="1"/>
  <c r="E36" i="1" l="1"/>
  <c r="L36" i="1" s="1"/>
  <c r="H52" i="1"/>
  <c r="H50" i="1"/>
  <c r="H48" i="1"/>
  <c r="H43" i="1"/>
  <c r="H39" i="1"/>
  <c r="H33" i="1"/>
  <c r="H26" i="1"/>
  <c r="H20" i="1"/>
  <c r="H17" i="1"/>
  <c r="H15" i="1"/>
  <c r="H7" i="1"/>
  <c r="H6" i="1" s="1"/>
  <c r="G52" i="1"/>
  <c r="G50" i="1"/>
  <c r="G48" i="1"/>
  <c r="G43" i="1"/>
  <c r="G39" i="1"/>
  <c r="G33" i="1"/>
  <c r="G26" i="1"/>
  <c r="G20" i="1"/>
  <c r="G17" i="1"/>
  <c r="G15" i="1"/>
  <c r="G7" i="1"/>
  <c r="D48" i="1"/>
  <c r="D43" i="1"/>
  <c r="D39" i="1"/>
  <c r="D33" i="1"/>
  <c r="K31" i="1" s="1"/>
  <c r="D26" i="1"/>
  <c r="D20" i="1"/>
  <c r="D17" i="1"/>
  <c r="D15" i="1"/>
  <c r="D7" i="1"/>
  <c r="C48" i="1"/>
  <c r="C43" i="1"/>
  <c r="C39" i="1"/>
  <c r="C33" i="1"/>
  <c r="C26" i="1"/>
  <c r="C20" i="1"/>
  <c r="C17" i="1"/>
  <c r="C15" i="1"/>
  <c r="C7" i="1"/>
  <c r="E53" i="1"/>
  <c r="E51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3" i="1"/>
  <c r="I51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3" i="1"/>
  <c r="K51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G6" i="1" l="1"/>
  <c r="C6" i="1"/>
  <c r="F36" i="1"/>
  <c r="D6" i="1"/>
  <c r="L9" i="1"/>
  <c r="J36" i="1"/>
  <c r="J52" i="1"/>
  <c r="J31" i="1"/>
  <c r="E31" i="1"/>
  <c r="L31" i="1" s="1"/>
  <c r="F31" i="1"/>
  <c r="F27" i="1"/>
  <c r="L11" i="1"/>
  <c r="L21" i="1"/>
  <c r="L29" i="1"/>
  <c r="K52" i="1"/>
  <c r="L24" i="1"/>
  <c r="L42" i="1"/>
  <c r="L16" i="1"/>
  <c r="L38" i="1"/>
  <c r="L28" i="1"/>
  <c r="L41" i="1"/>
  <c r="L46" i="1"/>
  <c r="L53" i="1"/>
  <c r="L19" i="1"/>
  <c r="L13" i="1"/>
  <c r="L14" i="1"/>
  <c r="L10" i="1"/>
  <c r="L47" i="1"/>
  <c r="L51" i="1"/>
  <c r="L49" i="1"/>
  <c r="L45" i="1"/>
  <c r="L44" i="1"/>
  <c r="L40" i="1"/>
  <c r="L37" i="1"/>
  <c r="L34" i="1"/>
  <c r="L30" i="1"/>
  <c r="L27" i="1"/>
  <c r="L25" i="1"/>
  <c r="L23" i="1"/>
  <c r="E52" i="1"/>
  <c r="K15" i="1"/>
  <c r="K7" i="1"/>
  <c r="E26" i="1"/>
  <c r="E15" i="1"/>
  <c r="I52" i="1"/>
  <c r="I50" i="1"/>
  <c r="K50" i="1"/>
  <c r="E50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0" i="1"/>
  <c r="J37" i="1"/>
  <c r="J24" i="1"/>
  <c r="J49" i="1"/>
  <c r="J51" i="1"/>
  <c r="J39" i="1"/>
  <c r="J44" i="1"/>
  <c r="J53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2" i="1"/>
  <c r="F21" i="1"/>
  <c r="F44" i="1"/>
  <c r="F14" i="1"/>
  <c r="F34" i="1"/>
  <c r="F45" i="1"/>
  <c r="F51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3" i="1"/>
  <c r="F37" i="1"/>
  <c r="F8" i="1"/>
  <c r="F50" i="1"/>
  <c r="E6" i="1"/>
  <c r="F47" i="1"/>
  <c r="F28" i="1"/>
  <c r="F17" i="1"/>
  <c r="F52" i="1"/>
  <c r="F35" i="1"/>
  <c r="F20" i="1"/>
  <c r="F7" i="1"/>
  <c r="F41" i="1"/>
  <c r="F22" i="1"/>
  <c r="F12" i="1"/>
  <c r="F38" i="1"/>
  <c r="F23" i="1"/>
  <c r="L26" i="1"/>
  <c r="L50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<sst xmlns="http://schemas.openxmlformats.org/spreadsheetml/2006/main" count="108" uniqueCount="108">
  <si>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</si>
  <si>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</si>
  <si>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</si>
  <si>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</si>
  <si>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</si>
  <si>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</si>
  <si>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</si>
  <si>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</si>
  <si>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</si>
  <si>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</si>
  <si>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</si>
  <si>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</si>
  <si>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</si>
  <si>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</si>
  <si>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</si>
  <si>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</si>
  <si>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</si>
  <si>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</si>
  <si>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</si>
  <si>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</si>
  <si>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</si>
  <si>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</si>
  <si>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</si>
  <si>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</si>
  <si>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</si>
  <si>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</si>
  <si>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</si>
  <si>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</si>
  <si>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</si>
  <si>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</si>
  <si>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</si>
  <si>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</si>
  <si>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</si>
  <si>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</si>
  <si>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</si>
  <si>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</si>
  <si>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</si>
  <si>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</si>
  <si>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</si>
  <si>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</si>
  <si>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</si>
  <si>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</si>
  <si>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</si>
  <si>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</si>
  <si>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</si>
  <si>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</si>
  <si>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</si>
  <si>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</si>
  <si>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</si>
  <si>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</si>
  <si>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</si>
  <si>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</si>
  <si>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</si>
  <si>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</si>
  <si>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</si>
  <si>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</si>
  <si>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</si>
  <si>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</si>
  <si>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</si>
  <si>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</si>
  <si>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</si>
  <si>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</si>
  <si>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</si>
  <si>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</si>
  <si>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</si>
  <si>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</si>
  <si>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</si>
  <si>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</si>
  <si>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</si>
  <si>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</si>
  <si>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</si>
  <si>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</si>
  <si>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</si>
  <si>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</si>
  <si>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</si>
  <si>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</si>
  <si>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</si>
  <si>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</si>
  <si>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</si>
  <si>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</si>
  <si>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</si>
  <si>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</si>
  <si>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</si>
  <si>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</si>
  <si>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</si>
  <si>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</si>
  <si>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</si>
  <si>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</si>
  <si>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</si>
  <si>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</si>
  <si>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</si>
  <si>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</si>
  <si>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</si>
  <si>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</si>
  <si>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</si>
  <si>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</si>
  <si>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</si>
  <si>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</si>
  <si>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</si>
  <si>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</si>
  <si>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</si>
  <si>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</si>
  <si>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</si>
  <si>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</si>
  <si>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</si>
  <si>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округа)</t>
  </si>
  <si>
    <t>Информация об исполнении за январь-октябрь месяц 2022 года, 2021 года в разрезе разделов, подразделов классификации расходов</t>
  </si>
  <si>
    <t>за январь-октябрь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</si>
</sst>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C36" sqref="C3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1" t="s">
        <v>105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 x14ac:dyDescent="0.2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 x14ac:dyDescent="0.2">
      <c r="A4" s="23" t="s">
        <v>0</v>
      </c>
      <c r="B4" s="24" t="s">
        <v>1</v>
      </c>
      <c r="C4" s="18" t="s">
        <v>107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(C7+C15+C17+C20+C26+C31+C33+C39+C43+C48+C52+C50)</f>
        <v>1240020.2</v>
      </c>
      <c r="D6" s="3">
        <f>(D7+D15+D17+D20+D26+D31+D33+D39+D43+D48+D52+D50)</f>
        <v>928608.10000000009</v>
      </c>
      <c r="E6" s="4">
        <f t="shared" ref="E6:E33" si="0">(D6/C6)</f>
        <v>0.74886530074268154</v>
      </c>
      <c r="F6" s="4">
        <v>1</v>
      </c>
      <c r="G6" s="3">
        <f>(G7+G15+G17+G20+G26+G31+G33+G39+G43+G48+G52+G50)</f>
        <v>777230.50999999989</v>
      </c>
      <c r="H6" s="3">
        <f>(H7+H15+H17+H20+H26+H31+H33+H39+H43+H48+H52+H50)</f>
        <v>569871.29</v>
      </c>
      <c r="I6" s="4">
        <f t="shared" ref="I6:I33" si="1">(H6/G6)</f>
        <v>0.73320756541067866</v>
      </c>
      <c r="J6" s="4">
        <v>1</v>
      </c>
      <c r="K6" s="4">
        <f t="shared" ref="K6:K33" si="2">(D6/H6)</f>
        <v>1.6295049712014795</v>
      </c>
      <c r="L6" s="14">
        <f t="shared" ref="L6:L33" si="3">(E6-I6)</f>
        <v>1.5657735332002876E-2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94897.9</v>
      </c>
      <c r="D7" s="7">
        <f>SUM(D8:D14)</f>
        <v>72705.5</v>
      </c>
      <c r="E7" s="8">
        <f t="shared" si="0"/>
        <v>0.76614445630514483</v>
      </c>
      <c r="F7" s="8">
        <f>(D7/D6)</f>
        <v>7.8295138713521881E-2</v>
      </c>
      <c r="G7" s="7">
        <f>SUM(G8:G14)</f>
        <v>81958.100000000006</v>
      </c>
      <c r="H7" s="7">
        <f>SUM(H8:H14)</f>
        <v>64191.83</v>
      </c>
      <c r="I7" s="8">
        <f t="shared" si="1"/>
        <v>0.78322740522291268</v>
      </c>
      <c r="J7" s="8">
        <f>(H7/H6)</f>
        <v>0.11264268112190737</v>
      </c>
      <c r="K7" s="8">
        <f t="shared" si="2"/>
        <v>1.1326285603635229</v>
      </c>
      <c r="L7" s="15">
        <f t="shared" si="3"/>
        <v>-1.7082948917767848E-2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1961.9</v>
      </c>
      <c r="D8" s="3">
        <v>1910.6</v>
      </c>
      <c r="E8" s="4">
        <f t="shared" ref="E8:E14" si="4">(D8/C8)</f>
        <v>0.97385187828125785</v>
      </c>
      <c r="F8" s="4">
        <f>(D8/D6)</f>
        <v>2.0574879758210162E-3</v>
      </c>
      <c r="G8" s="3">
        <v>1933.36</v>
      </c>
      <c r="H8" s="3">
        <v>1662.64</v>
      </c>
      <c r="I8" s="4">
        <f t="shared" ref="I8:I14" si="5">(H8/G8)</f>
        <v>0.85997434518144589</v>
      </c>
      <c r="J8" s="4">
        <f>(H8/H6)</f>
        <v>2.917571088727772E-3</v>
      </c>
      <c r="K8" s="4">
        <f t="shared" ref="K8:K14" si="6">(D8/H8)</f>
        <v>1.1491363133330124</v>
      </c>
      <c r="L8" s="14">
        <f t="shared" si="3"/>
        <v>0.11387753309981197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</v>
      </c>
      <c r="D9" s="3">
        <v>1191.7</v>
      </c>
      <c r="E9" s="4">
        <f t="shared" si="4"/>
        <v>0.69260723003603397</v>
      </c>
      <c r="F9" s="4">
        <f>(D9/D6)</f>
        <v>1.2833185495582044E-3</v>
      </c>
      <c r="G9" s="3">
        <v>1772.56</v>
      </c>
      <c r="H9" s="3">
        <v>1281</v>
      </c>
      <c r="I9" s="4">
        <f t="shared" si="5"/>
        <v>0.7226835762964301</v>
      </c>
      <c r="J9" s="4">
        <f>(H9/H6)</f>
        <v>2.2478760072296325E-3</v>
      </c>
      <c r="K9" s="4">
        <f t="shared" si="6"/>
        <v>0.93028883684621388</v>
      </c>
      <c r="L9" s="14">
        <f t="shared" si="3"/>
        <v>-3.0076346260396125E-2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45340.6</v>
      </c>
      <c r="D10" s="3">
        <v>33439.300000000003</v>
      </c>
      <c r="E10" s="4">
        <f t="shared" si="4"/>
        <v>0.73751339858757947</v>
      </c>
      <c r="F10" s="4">
        <f>(D10/D6)</f>
        <v>3.6010131722951803E-2</v>
      </c>
      <c r="G10" s="3">
        <v>36746.160000000003</v>
      </c>
      <c r="H10" s="3">
        <v>29937.360000000001</v>
      </c>
      <c r="I10" s="4">
        <f t="shared" si="5"/>
        <v>0.81470716940219057</v>
      </c>
      <c r="J10" s="4">
        <f>(H10/H6)</f>
        <v>5.2533546654017257E-2</v>
      </c>
      <c r="K10" s="4">
        <f t="shared" si="6"/>
        <v>1.1169755783409092</v>
      </c>
      <c r="L10" s="14">
        <f t="shared" si="3"/>
        <v>-7.7193770814611096E-2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4"/>
        <v>0</v>
      </c>
      <c r="F11" s="4">
        <f>(D11/D6)</f>
        <v>0</v>
      </c>
      <c r="G11" s="3">
        <v>16.3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9224.9</v>
      </c>
      <c r="D12" s="3">
        <v>8692.2999999999993</v>
      </c>
      <c r="E12" s="4">
        <f t="shared" si="4"/>
        <v>0.94226495680169975</v>
      </c>
      <c r="F12" s="4">
        <f>(D12/D6)</f>
        <v>9.3605687910755884E-3</v>
      </c>
      <c r="G12" s="3">
        <v>10448.99</v>
      </c>
      <c r="H12" s="3">
        <v>7955.86</v>
      </c>
      <c r="I12" s="4">
        <f t="shared" si="5"/>
        <v>0.7613999056368127</v>
      </c>
      <c r="J12" s="4">
        <f>(H12/H6)</f>
        <v>1.3960801569772007E-2</v>
      </c>
      <c r="K12" s="4">
        <f t="shared" si="6"/>
        <v>1.092565731423127</v>
      </c>
      <c r="L12" s="14">
        <f t="shared" si="3"/>
        <v>0.18086505116488705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2078.5</v>
      </c>
      <c r="D13" s="3"/>
      <c r="E13" s="4">
        <f t="shared" si="4"/>
        <v>0</v>
      </c>
      <c r="F13" s="4">
        <f>(D13/D6)</f>
        <v>0</v>
      </c>
      <c r="G13" s="3">
        <v>405.02</v>
      </c>
      <c r="H13" s="3"/>
      <c r="I13" s="4">
        <f t="shared" si="5"/>
        <v>0</v>
      </c>
      <c r="J13" s="4">
        <f>(H13/H6)</f>
        <v>0</v>
      </c>
      <c r="K13" s="4" t="e">
        <f t="shared" si="6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34478</v>
      </c>
      <c r="D14" s="3">
        <v>27471.599999999999</v>
      </c>
      <c r="E14" s="4">
        <f t="shared" si="4"/>
        <v>0.79678635651719931</v>
      </c>
      <c r="F14" s="4">
        <f>(D14/D6)</f>
        <v>2.9583631674115266E-2</v>
      </c>
      <c r="G14" s="3">
        <v>30635.71</v>
      </c>
      <c r="H14" s="3">
        <v>23354.97</v>
      </c>
      <c r="I14" s="4">
        <f t="shared" si="5"/>
        <v>0.76234466248701271</v>
      </c>
      <c r="J14" s="4">
        <f>(H14/H6)</f>
        <v>4.0982885802160696E-2</v>
      </c>
      <c r="K14" s="4">
        <f t="shared" si="6"/>
        <v>1.1762635533250523</v>
      </c>
      <c r="L14" s="14">
        <f t="shared" si="3"/>
        <v>3.4441694030186598E-2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508.6</v>
      </c>
      <c r="D15" s="7">
        <f>SUM(D16:D16)</f>
        <v>391</v>
      </c>
      <c r="E15" s="8">
        <f t="shared" si="0"/>
        <v>0.76877703499803374</v>
      </c>
      <c r="F15" s="8">
        <f>(D15/D6)</f>
        <v>4.2106029443421823E-4</v>
      </c>
      <c r="G15" s="7">
        <f>SUM(G16:G16)</f>
        <v>704</v>
      </c>
      <c r="H15" s="7">
        <f>SUM(H16:H16)</f>
        <v>495.38</v>
      </c>
      <c r="I15" s="8">
        <f t="shared" si="1"/>
        <v>0.70366477272727268</v>
      </c>
      <c r="J15" s="8">
        <f>(H15/H6)</f>
        <v>8.6928400972788073E-4</v>
      </c>
      <c r="K15" s="8">
        <f t="shared" si="2"/>
        <v>0.78929306794783805</v>
      </c>
      <c r="L15" s="8">
        <f t="shared" si="3"/>
        <v>6.5112262270761057E-2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508.6</v>
      </c>
      <c r="D16" s="3">
        <v>391</v>
      </c>
      <c r="E16" s="4">
        <f t="shared" si="0"/>
        <v>0.76877703499803374</v>
      </c>
      <c r="F16" s="4">
        <f>(D16/D6)</f>
        <v>4.2106029443421823E-4</v>
      </c>
      <c r="G16" s="3">
        <v>704</v>
      </c>
      <c r="H16" s="3">
        <v>495.38</v>
      </c>
      <c r="I16" s="4">
        <f t="shared" si="1"/>
        <v>0.70366477272727268</v>
      </c>
      <c r="J16" s="4">
        <f>(H16/H6)</f>
        <v>8.6928400972788073E-4</v>
      </c>
      <c r="K16" s="4">
        <f t="shared" si="2"/>
        <v>0.78929306794783805</v>
      </c>
      <c r="L16" s="4">
        <f t="shared" si="3"/>
        <v>6.5112262270761057E-2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17646.099999999999</v>
      </c>
      <c r="D17" s="7">
        <f>SUM(D18:D19)</f>
        <v>15153.2</v>
      </c>
      <c r="E17" s="8">
        <f t="shared" si="0"/>
        <v>0.85872799088750495</v>
      </c>
      <c r="F17" s="8">
        <f>(D17/D6)</f>
        <v>1.6318186326395385E-2</v>
      </c>
      <c r="G17" s="7">
        <f>SUM(G18:G19)</f>
        <v>16458.61</v>
      </c>
      <c r="H17" s="7">
        <f>SUM(H18:H19)</f>
        <v>10705</v>
      </c>
      <c r="I17" s="8">
        <f t="shared" si="1"/>
        <v>0.65041944611361469</v>
      </c>
      <c r="J17" s="8">
        <f>(H17/H6)</f>
        <v>1.8784943526458403E-2</v>
      </c>
      <c r="K17" s="8">
        <f t="shared" si="2"/>
        <v>1.4155254553946754</v>
      </c>
      <c r="L17" s="15">
        <f t="shared" si="3"/>
        <v>0.20830854477389027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5328.5</v>
      </c>
      <c r="D18" s="3">
        <v>4584.6000000000004</v>
      </c>
      <c r="E18" s="4">
        <f t="shared" si="0"/>
        <v>0.86039223045885338</v>
      </c>
      <c r="F18" s="4">
        <f>(D18/D6)</f>
        <v>4.9370665623097625E-3</v>
      </c>
      <c r="G18" s="3">
        <v>5628.19</v>
      </c>
      <c r="H18" s="3">
        <v>4584.47</v>
      </c>
      <c r="I18" s="4">
        <f t="shared" si="1"/>
        <v>0.8145549457285558</v>
      </c>
      <c r="J18" s="4">
        <f>(H18/H6)</f>
        <v>8.0447463847494408E-3</v>
      </c>
      <c r="K18" s="4">
        <f t="shared" si="2"/>
        <v>1.0000283566039259</v>
      </c>
      <c r="L18" s="14">
        <f t="shared" si="3"/>
        <v>4.5837284730297578E-2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12317.6</v>
      </c>
      <c r="D19" s="3">
        <v>10568.6</v>
      </c>
      <c r="E19" s="4">
        <f t="shared" si="0"/>
        <v>0.85800805351691889</v>
      </c>
      <c r="F19" s="4">
        <f>(D19/D6)</f>
        <v>1.1381119764085623E-2</v>
      </c>
      <c r="G19" s="3">
        <v>10830.42</v>
      </c>
      <c r="H19" s="3">
        <v>6120.53</v>
      </c>
      <c r="I19" s="4">
        <f t="shared" si="1"/>
        <v>0.56512397487816723</v>
      </c>
      <c r="J19" s="4">
        <f>(H19/H6)</f>
        <v>1.0740197141708962E-2</v>
      </c>
      <c r="K19" s="4">
        <f t="shared" si="2"/>
        <v>1.7267458863856562</v>
      </c>
      <c r="L19" s="4">
        <f t="shared" si="3"/>
        <v>0.29288407863875165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79132.899999999994</v>
      </c>
      <c r="D20" s="7">
        <f>SUM(D21:D25)</f>
        <v>52577.1</v>
      </c>
      <c r="E20" s="8">
        <f t="shared" si="0"/>
        <v>0.66441518003257816</v>
      </c>
      <c r="F20" s="8">
        <f>(D20/D6)</f>
        <v>5.6619256282601879E-2</v>
      </c>
      <c r="G20" s="7">
        <f>SUM(G21:G25)</f>
        <v>57892.020000000004</v>
      </c>
      <c r="H20" s="7">
        <f>SUM(H21:H25)</f>
        <v>39157.159999999996</v>
      </c>
      <c r="I20" s="8">
        <f t="shared" si="1"/>
        <v>0.67638268624933096</v>
      </c>
      <c r="J20" s="8">
        <f>(H20/H6)</f>
        <v>6.871228764656663E-2</v>
      </c>
      <c r="K20" s="8">
        <f t="shared" si="2"/>
        <v>1.3427199521109294</v>
      </c>
      <c r="L20" s="15">
        <f t="shared" si="3"/>
        <v>-1.1967506216752799E-2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8264.2000000000007</v>
      </c>
      <c r="D21" s="3">
        <v>6730.3</v>
      </c>
      <c r="E21" s="4">
        <f t="shared" si="0"/>
        <v>0.81439219767188586</v>
      </c>
      <c r="F21" s="4">
        <f>(D21/D6)</f>
        <v>7.2477291550655217E-3</v>
      </c>
      <c r="G21" s="3">
        <v>8293.7900000000009</v>
      </c>
      <c r="H21" s="3">
        <v>7337.74</v>
      </c>
      <c r="I21" s="4">
        <f t="shared" si="1"/>
        <v>0.88472700659167869</v>
      </c>
      <c r="J21" s="4">
        <f>(H21/H6)</f>
        <v>1.2876135591950947E-2</v>
      </c>
      <c r="K21" s="4">
        <f t="shared" si="2"/>
        <v>0.917217017773865</v>
      </c>
      <c r="L21" s="14">
        <f t="shared" si="3"/>
        <v>-7.0334808919792824E-2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9540.2000000000007</v>
      </c>
      <c r="D22" s="3">
        <v>2888.6</v>
      </c>
      <c r="E22" s="4">
        <f t="shared" si="0"/>
        <v>0.30278191232888196</v>
      </c>
      <c r="F22" s="4">
        <f>(D22/D6)</f>
        <v>3.1106771521807741E-3</v>
      </c>
      <c r="G22" s="3">
        <v>800</v>
      </c>
      <c r="H22" s="3">
        <v>800</v>
      </c>
      <c r="I22" s="4">
        <f t="shared" si="1"/>
        <v>1</v>
      </c>
      <c r="J22" s="4">
        <f>(H22/H6)</f>
        <v>1.4038257656391146E-3</v>
      </c>
      <c r="K22" s="4">
        <f t="shared" si="2"/>
        <v>3.6107499999999999</v>
      </c>
      <c r="L22" s="14">
        <f t="shared" si="3"/>
        <v>-0.69721808767111804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46482.2</v>
      </c>
      <c r="D23" s="3">
        <v>37628.699999999997</v>
      </c>
      <c r="E23" s="4">
        <f t="shared" si="0"/>
        <v>0.80952923914960995</v>
      </c>
      <c r="F23" s="4">
        <f>(D23/D6)</f>
        <v>4.0521615092523958E-2</v>
      </c>
      <c r="G23" s="3">
        <v>38596.58</v>
      </c>
      <c r="H23" s="3">
        <v>25063.71</v>
      </c>
      <c r="I23" s="4">
        <f t="shared" si="1"/>
        <v>0.64937644734326194</v>
      </c>
      <c r="J23" s="4">
        <f>(H23/H6)</f>
        <v>4.3981352350633419E-2</v>
      </c>
      <c r="K23" s="4">
        <f t="shared" si="2"/>
        <v>1.5013220309363617</v>
      </c>
      <c r="L23" s="4">
        <f t="shared" si="3"/>
        <v>0.160152791806348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1040.5999999999999</v>
      </c>
      <c r="D24" s="3">
        <v>298.89999999999998</v>
      </c>
      <c r="E24" s="4">
        <f t="shared" si="0"/>
        <v>0.28723813184701136</v>
      </c>
      <c r="F24" s="4">
        <f>(D24/D6)</f>
        <v>3.2187959592426551E-4</v>
      </c>
      <c r="G24" s="3">
        <v>597.87</v>
      </c>
      <c r="H24" s="3">
        <v>454.4</v>
      </c>
      <c r="I24" s="4">
        <f t="shared" si="1"/>
        <v>0.76003144496295172</v>
      </c>
      <c r="J24" s="4">
        <f>(H24/H6)</f>
        <v>7.9737303488301714E-4</v>
      </c>
      <c r="K24" s="4">
        <f t="shared" si="2"/>
        <v>0.6577904929577465</v>
      </c>
      <c r="L24" s="4">
        <f t="shared" si="3"/>
        <v>-0.47279331311594036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13805.7</v>
      </c>
      <c r="D25" s="3">
        <v>5030.6000000000004</v>
      </c>
      <c r="E25" s="4">
        <f t="shared" si="0"/>
        <v>0.36438572473688402</v>
      </c>
      <c r="F25" s="4">
        <f>(D25/D6)</f>
        <v>5.4173552869073612E-3</v>
      </c>
      <c r="G25" s="3">
        <v>9603.7800000000007</v>
      </c>
      <c r="H25" s="3">
        <v>5501.31</v>
      </c>
      <c r="I25" s="4">
        <f t="shared" si="1"/>
        <v>0.57282757414268137</v>
      </c>
      <c r="J25" s="4">
        <f>(H25/H6)</f>
        <v>9.6536009034601487E-3</v>
      </c>
      <c r="K25" s="4">
        <f t="shared" si="2"/>
        <v>0.91443674324842628</v>
      </c>
      <c r="L25" s="4">
        <f t="shared" si="3"/>
        <v>-0.20844184940579735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507643.69999999995</v>
      </c>
      <c r="D26" s="7">
        <f>SUM(D27:D30)</f>
        <v>380241.30000000005</v>
      </c>
      <c r="E26" s="8">
        <f t="shared" si="0"/>
        <v>0.74903185048883714</v>
      </c>
      <c r="F26" s="8">
        <f>(D26/D6)</f>
        <v>0.40947445967787705</v>
      </c>
      <c r="G26" s="7">
        <f>SUM(G27:G30)</f>
        <v>160597.49</v>
      </c>
      <c r="H26" s="7">
        <f>SUM(H27:H30)</f>
        <v>74136</v>
      </c>
      <c r="I26" s="8">
        <f t="shared" si="1"/>
        <v>0.46162614372117522</v>
      </c>
      <c r="J26" s="8">
        <f>(H26/H6)</f>
        <v>0.13009253370177676</v>
      </c>
      <c r="K26" s="8">
        <f t="shared" si="2"/>
        <v>5.1289697313046299</v>
      </c>
      <c r="L26" s="8">
        <f t="shared" si="3"/>
        <v>0.28740570676766192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436372.7</v>
      </c>
      <c r="D27" s="3">
        <v>328020.7</v>
      </c>
      <c r="E27" s="4">
        <f t="shared" si="0"/>
        <v>0.75169849076259809</v>
      </c>
      <c r="F27" s="4">
        <f>(D27/D6)</f>
        <v>0.35323911131078867</v>
      </c>
      <c r="G27" s="3">
        <v>126477.27</v>
      </c>
      <c r="H27" s="3">
        <v>46139.360000000001</v>
      </c>
      <c r="I27" s="4">
        <f t="shared" si="1"/>
        <v>0.36480357300564759</v>
      </c>
      <c r="J27" s="4">
        <f>(H27/H6)</f>
        <v>8.0964527972623435E-2</v>
      </c>
      <c r="K27" s="4">
        <f t="shared" si="2"/>
        <v>7.1093465535716147</v>
      </c>
      <c r="L27" s="4">
        <f t="shared" si="3"/>
        <v>0.38689491775695051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26430.3</v>
      </c>
      <c r="D28" s="3">
        <v>14655.2</v>
      </c>
      <c r="E28" s="4">
        <f t="shared" si="0"/>
        <v>0.55448481477697953</v>
      </c>
      <c r="F28" s="4">
        <f>(D28/D6)</f>
        <v>1.5781899813279682E-2</v>
      </c>
      <c r="G28" s="3">
        <v>4836.1000000000004</v>
      </c>
      <c r="H28" s="3">
        <v>3053.19</v>
      </c>
      <c r="I28" s="4">
        <f t="shared" si="1"/>
        <v>0.63133309898471901</v>
      </c>
      <c r="J28" s="4">
        <f>(H28/H6)</f>
        <v>5.3576834867396107E-3</v>
      </c>
      <c r="K28" s="4">
        <f t="shared" si="2"/>
        <v>4.7999633170552771</v>
      </c>
      <c r="L28" s="4">
        <f t="shared" si="3"/>
        <v>-7.6848284207739481E-2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39207.1</v>
      </c>
      <c r="D29" s="3">
        <v>33441.9</v>
      </c>
      <c r="E29" s="4">
        <f t="shared" si="0"/>
        <v>0.85295520454203455</v>
      </c>
      <c r="F29" s="4">
        <f>(D29/D6)</f>
        <v>3.6012931612377709E-2</v>
      </c>
      <c r="G29" s="3">
        <v>28515.55</v>
      </c>
      <c r="H29" s="3">
        <v>24793.45</v>
      </c>
      <c r="I29" s="4">
        <f t="shared" si="1"/>
        <v>0.8694712183352592</v>
      </c>
      <c r="J29" s="4">
        <f>(H29/H6)</f>
        <v>4.3507104911356384E-2</v>
      </c>
      <c r="K29" s="4">
        <f t="shared" si="2"/>
        <v>1.3488199504304565</v>
      </c>
      <c r="L29" s="14">
        <f t="shared" si="3"/>
        <v>-1.6516013793224649E-2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5633.6</v>
      </c>
      <c r="D30" s="3">
        <v>4123.5</v>
      </c>
      <c r="E30" s="4">
        <f t="shared" si="0"/>
        <v>0.73194760011360405</v>
      </c>
      <c r="F30" s="4">
        <f>(D30/D6)</f>
        <v>4.440516941430943E-3</v>
      </c>
      <c r="G30" s="3">
        <v>768.57</v>
      </c>
      <c r="H30" s="3">
        <v>150</v>
      </c>
      <c r="I30" s="4">
        <f t="shared" si="1"/>
        <v>0.19516764901050002</v>
      </c>
      <c r="J30" s="4">
        <f>(H30/H6)</f>
        <v>2.63217331057334E-4</v>
      </c>
      <c r="K30" s="4">
        <f t="shared" si="2"/>
        <v>27.49</v>
      </c>
      <c r="L30" s="14">
        <f t="shared" si="3"/>
        <v>0.53677995110310406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4" t="e">
        <f t="shared" si="0"/>
        <v>#DIV/0!</v>
      </c>
      <c r="F31" s="4">
        <f>(D31/D7)</f>
        <v>0</v>
      </c>
      <c r="G31" s="7">
        <f>SUM(G32:G32)</f>
        <v>1053.58</v>
      </c>
      <c r="H31" s="7">
        <f>SUM(H32:H32)</f>
        <v>0</v>
      </c>
      <c r="I31" s="4">
        <f t="shared" si="1"/>
        <v>0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4" t="e">
        <f t="shared" si="0"/>
        <v>#DIV/0!</v>
      </c>
      <c r="F32" s="4">
        <f>(D32/D8)</f>
        <v>0</v>
      </c>
      <c r="G32" s="3">
        <v>1053.58</v>
      </c>
      <c r="H32" s="3"/>
      <c r="I32" s="4">
        <f t="shared" si="1"/>
        <v>0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418327.7</v>
      </c>
      <c r="D33" s="7">
        <f>SUM(D34:D38)</f>
        <v>326692.60000000003</v>
      </c>
      <c r="E33" s="8">
        <f t="shared" si="0"/>
        <v>0.78094900242082943</v>
      </c>
      <c r="F33" s="8">
        <f>(D33/D6)</f>
        <v>0.35180890625442529</v>
      </c>
      <c r="G33" s="7">
        <f>SUM(G34:G38)</f>
        <v>350826.86999999994</v>
      </c>
      <c r="H33" s="7">
        <f>SUM(H34:H38)</f>
        <v>300027.93</v>
      </c>
      <c r="I33" s="8">
        <f t="shared" si="1"/>
        <v>0.85520225403487493</v>
      </c>
      <c r="J33" s="8">
        <f>(H33/H6)</f>
        <v>0.52648367318171085</v>
      </c>
      <c r="K33" s="8">
        <f t="shared" si="2"/>
        <v>1.088873959167735</v>
      </c>
      <c r="L33" s="15">
        <f t="shared" si="3"/>
        <v>-7.4253251614045501E-2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115592.8</v>
      </c>
      <c r="D34" s="3">
        <v>92899.9</v>
      </c>
      <c r="E34" s="4">
        <f t="shared" ref="E34:E53" si="7">(D34/C34)</f>
        <v>0.80368240928500734</v>
      </c>
      <c r="F34" s="4">
        <f>(D34/D6)</f>
        <v>0.10004209526063793</v>
      </c>
      <c r="G34" s="3">
        <v>105980.59</v>
      </c>
      <c r="H34" s="3">
        <v>93560.25</v>
      </c>
      <c r="I34" s="4">
        <f t="shared" ref="I34:I53" si="8">(H34/G34)</f>
        <v>0.88280552127516942</v>
      </c>
      <c r="J34" s="4">
        <f>(H34/H6)</f>
        <v>0.16417786198704623</v>
      </c>
      <c r="K34" s="4">
        <f t="shared" ref="K34:K53" si="9">(D34/H34)</f>
        <v>0.99294198123668964</v>
      </c>
      <c r="L34" s="14">
        <f t="shared" ref="L34:L53" si="10">(E34-I34)</f>
        <v>-7.9123111990162087E-2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217984.8</v>
      </c>
      <c r="D35" s="3">
        <v>177706.6</v>
      </c>
      <c r="E35" s="4">
        <f t="shared" si="7"/>
        <v>0.8152247312656663</v>
      </c>
      <c r="F35" s="4">
        <f>(D35/D6)</f>
        <v>0.19136878086676176</v>
      </c>
      <c r="G35" s="3">
        <v>194786.83</v>
      </c>
      <c r="H35" s="3">
        <v>166816.24</v>
      </c>
      <c r="I35" s="4">
        <f t="shared" si="8"/>
        <v>0.85640410083166296</v>
      </c>
      <c r="J35" s="4">
        <f>(H35/H6)</f>
        <v>0.29272616979879784</v>
      </c>
      <c r="K35" s="4">
        <f t="shared" si="9"/>
        <v>1.0652835719112241</v>
      </c>
      <c r="L35" s="14">
        <f t="shared" si="10"/>
        <v>-4.117936956599666E-2</v>
      </c>
    </row>
    <row r="36" spans="1:12" s="13" customFormat="1" ht="21" customHeight="1" x14ac:dyDescent="0.2">
      <c r="A36" s="1" t="s">
        <v>102</v>
      </c>
      <c r="B36" s="2">
        <v>703</v>
      </c>
      <c r="C36" s="3">
        <v>49292.9</v>
      </c>
      <c r="D36" s="3">
        <v>27686.9</v>
      </c>
      <c r="E36" s="4">
        <f t="shared" si="7"/>
        <v>0.56168129690077073</v>
      </c>
      <c r="F36" s="4">
        <f>(D36/D7)</f>
        <v>0.38080887965834775</v>
      </c>
      <c r="G36" s="3">
        <v>15893.43</v>
      </c>
      <c r="H36" s="3">
        <v>13243.63</v>
      </c>
      <c r="I36" s="4">
        <f t="shared" si="8"/>
        <v>0.83327702075637533</v>
      </c>
      <c r="J36" s="4">
        <f>(H36/H7)</f>
        <v>0.20631332678940606</v>
      </c>
      <c r="K36" s="4">
        <f t="shared" si="9"/>
        <v>2.0905824158482229</v>
      </c>
      <c r="L36" s="14">
        <f t="shared" si="10"/>
        <v>-0.2715957238556046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8477.5</v>
      </c>
      <c r="D37" s="3">
        <v>6784.9</v>
      </c>
      <c r="E37" s="4">
        <f t="shared" si="7"/>
        <v>0.8003420819817163</v>
      </c>
      <c r="F37" s="4">
        <f>(D37/D6)</f>
        <v>7.3065268330095318E-3</v>
      </c>
      <c r="G37" s="3">
        <v>8184.16</v>
      </c>
      <c r="H37" s="3">
        <v>7209.52</v>
      </c>
      <c r="I37" s="4">
        <f t="shared" si="8"/>
        <v>0.88091141913159088</v>
      </c>
      <c r="J37" s="4">
        <f>(H37/H6)</f>
        <v>1.2651137417363139E-2</v>
      </c>
      <c r="K37" s="4">
        <f t="shared" si="9"/>
        <v>0.94110287508738433</v>
      </c>
      <c r="L37" s="4">
        <f t="shared" si="10"/>
        <v>-8.0569337149874576E-2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26979.7</v>
      </c>
      <c r="D38" s="3">
        <v>21614.3</v>
      </c>
      <c r="E38" s="4">
        <f t="shared" si="7"/>
        <v>0.80113196217897154</v>
      </c>
      <c r="F38" s="4">
        <f>(D38/D6)</f>
        <v>2.3276019237824866E-2</v>
      </c>
      <c r="G38" s="3">
        <v>25981.86</v>
      </c>
      <c r="H38" s="3">
        <v>19198.29</v>
      </c>
      <c r="I38" s="4">
        <f t="shared" si="8"/>
        <v>0.73891130196221522</v>
      </c>
      <c r="J38" s="4">
        <f>(H38/H6)</f>
        <v>3.3688817697764703E-2</v>
      </c>
      <c r="K38" s="4">
        <f t="shared" si="9"/>
        <v>1.1258450622425225</v>
      </c>
      <c r="L38" s="14">
        <f t="shared" si="10"/>
        <v>6.2220660216756318E-2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79349.600000000006</v>
      </c>
      <c r="D39" s="7">
        <f>SUM(D40:D42)</f>
        <v>64083.899999999994</v>
      </c>
      <c r="E39" s="8">
        <f t="shared" si="7"/>
        <v>0.80761465716273284</v>
      </c>
      <c r="F39" s="8">
        <f>(D39/D6)</f>
        <v>6.9010705377219941E-2</v>
      </c>
      <c r="G39" s="7">
        <f>SUM(G40:G42)</f>
        <v>79492.12</v>
      </c>
      <c r="H39" s="7">
        <f>SUM(H40:H42)</f>
        <v>67792.86</v>
      </c>
      <c r="I39" s="8">
        <f t="shared" si="8"/>
        <v>0.85282490893436991</v>
      </c>
      <c r="J39" s="8">
        <f>(H39/H6)</f>
        <v>0.11896170449295664</v>
      </c>
      <c r="K39" s="8">
        <f t="shared" si="9"/>
        <v>0.94528981370604503</v>
      </c>
      <c r="L39" s="15">
        <f t="shared" si="10"/>
        <v>-4.5210251771637067E-2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56576.9</v>
      </c>
      <c r="D40" s="3">
        <v>45202.2</v>
      </c>
      <c r="E40" s="4">
        <f t="shared" si="7"/>
        <v>0.79895151554786492</v>
      </c>
      <c r="F40" s="4">
        <f>(D40/D6)</f>
        <v>4.8677369926021528E-2</v>
      </c>
      <c r="G40" s="3">
        <v>54938.45</v>
      </c>
      <c r="H40" s="3">
        <v>48616.57</v>
      </c>
      <c r="I40" s="4">
        <f t="shared" si="8"/>
        <v>0.88492795118901246</v>
      </c>
      <c r="J40" s="4">
        <f>(H40/H6)</f>
        <v>8.5311492003747019E-2</v>
      </c>
      <c r="K40" s="4">
        <f t="shared" si="9"/>
        <v>0.92976941812225744</v>
      </c>
      <c r="L40" s="14">
        <f t="shared" si="10"/>
        <v>-8.5976435641147542E-2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321.10000000000002</v>
      </c>
      <c r="D41" s="3">
        <v>197.5</v>
      </c>
      <c r="E41" s="4">
        <f t="shared" si="7"/>
        <v>0.61507318592338833</v>
      </c>
      <c r="F41" s="4">
        <f>(D41/D6)</f>
        <v>2.1268390831395934E-4</v>
      </c>
      <c r="G41" s="3">
        <v>314.5</v>
      </c>
      <c r="H41" s="3">
        <v>246.95</v>
      </c>
      <c r="I41" s="4">
        <f t="shared" si="8"/>
        <v>0.78521462639109696</v>
      </c>
      <c r="J41" s="4">
        <f>(H41/H6)</f>
        <v>4.333434660307242E-4</v>
      </c>
      <c r="K41" s="4">
        <f t="shared" si="9"/>
        <v>0.79975703583721403</v>
      </c>
      <c r="L41" s="14">
        <f t="shared" si="10"/>
        <v>-0.17014144046770863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22451.599999999999</v>
      </c>
      <c r="D42" s="3">
        <v>18684.2</v>
      </c>
      <c r="E42" s="4">
        <f t="shared" si="7"/>
        <v>0.83219904149370205</v>
      </c>
      <c r="F42" s="4">
        <f>(D42/D6)</f>
        <v>2.0120651542884452E-2</v>
      </c>
      <c r="G42" s="3">
        <v>24239.17</v>
      </c>
      <c r="H42" s="3">
        <v>18929.34</v>
      </c>
      <c r="I42" s="4">
        <f t="shared" si="8"/>
        <v>0.78094010644753931</v>
      </c>
      <c r="J42" s="4">
        <f>(H42/H6)</f>
        <v>3.3216869023178899E-2</v>
      </c>
      <c r="K42" s="4">
        <f t="shared" si="9"/>
        <v>0.98704973337686364</v>
      </c>
      <c r="L42" s="14">
        <f t="shared" si="10"/>
        <v>5.1258935046162746E-2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36935.5</v>
      </c>
      <c r="D43" s="7">
        <f>SUM(D44:D47)</f>
        <v>11820.699999999999</v>
      </c>
      <c r="E43" s="8">
        <f t="shared" si="7"/>
        <v>0.32003627946013996</v>
      </c>
      <c r="F43" s="8">
        <f>(D43/D6)</f>
        <v>1.2729481898768703E-2</v>
      </c>
      <c r="G43" s="7">
        <f>SUM(G44:G47)</f>
        <v>22329.45</v>
      </c>
      <c r="H43" s="7">
        <f>SUM(H44:H47)</f>
        <v>8277.880000000001</v>
      </c>
      <c r="I43" s="8">
        <f t="shared" si="8"/>
        <v>0.37071580356882955</v>
      </c>
      <c r="J43" s="8">
        <f>(H43/H6)</f>
        <v>1.4525876536085894E-2</v>
      </c>
      <c r="K43" s="8">
        <f t="shared" si="9"/>
        <v>1.4279863926512582</v>
      </c>
      <c r="L43" s="8">
        <f t="shared" si="10"/>
        <v>-5.0679524108689589E-2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8015.5</v>
      </c>
      <c r="D44" s="3">
        <v>3979.1</v>
      </c>
      <c r="E44" s="4">
        <f t="shared" si="7"/>
        <v>0.49642567525419501</v>
      </c>
      <c r="F44" s="4">
        <f>(D44/D6)</f>
        <v>4.2850153902383569E-3</v>
      </c>
      <c r="G44" s="3">
        <v>7215.81</v>
      </c>
      <c r="H44" s="3">
        <v>4066.68</v>
      </c>
      <c r="I44" s="4">
        <f t="shared" si="8"/>
        <v>0.56357914080331928</v>
      </c>
      <c r="J44" s="4">
        <f>(H44/H6)</f>
        <v>7.1361377057615931E-3</v>
      </c>
      <c r="K44" s="4">
        <f t="shared" si="9"/>
        <v>0.97846400503604913</v>
      </c>
      <c r="L44" s="4">
        <f t="shared" si="10"/>
        <v>-6.7153465549124269E-2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4169.5</v>
      </c>
      <c r="D45" s="3">
        <v>3852.7</v>
      </c>
      <c r="E45" s="4">
        <f t="shared" si="7"/>
        <v>0.92401966662669377</v>
      </c>
      <c r="F45" s="4">
        <f>(D45/D6)</f>
        <v>4.1488976889174235E-3</v>
      </c>
      <c r="G45" s="3">
        <v>539.6</v>
      </c>
      <c r="H45" s="3">
        <v>443.07</v>
      </c>
      <c r="I45" s="4">
        <f t="shared" si="8"/>
        <v>0.82110822831727204</v>
      </c>
      <c r="J45" s="4">
        <f>(H45/H6)</f>
        <v>7.7749135247715321E-4</v>
      </c>
      <c r="K45" s="4">
        <f t="shared" si="9"/>
        <v>8.6954657277631071</v>
      </c>
      <c r="L45" s="4">
        <f t="shared" si="10"/>
        <v>0.10291143830942173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24183.599999999999</v>
      </c>
      <c r="D46" s="3">
        <v>3518.9</v>
      </c>
      <c r="E46" s="4">
        <f t="shared" si="7"/>
        <v>0.14550769943267339</v>
      </c>
      <c r="F46" s="4">
        <f>(D46/D6)</f>
        <v>3.7894349618531214E-3</v>
      </c>
      <c r="G46" s="3">
        <v>14011.14</v>
      </c>
      <c r="H46" s="3">
        <v>3328.55</v>
      </c>
      <c r="I46" s="4">
        <f t="shared" si="8"/>
        <v>0.23756453793195989</v>
      </c>
      <c r="J46" s="4">
        <f>(H46/H6)</f>
        <v>5.8408803152725942E-3</v>
      </c>
      <c r="K46" s="4">
        <f t="shared" si="9"/>
        <v>1.0571870634360307</v>
      </c>
      <c r="L46" s="14">
        <f t="shared" si="10"/>
        <v>-9.2056838499286503E-2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566.9</v>
      </c>
      <c r="D47" s="3">
        <v>470</v>
      </c>
      <c r="E47" s="4">
        <f t="shared" si="7"/>
        <v>0.82907038278355971</v>
      </c>
      <c r="F47" s="4">
        <f>(D47/D6)</f>
        <v>5.0613385775980196E-4</v>
      </c>
      <c r="G47" s="3">
        <v>562.9</v>
      </c>
      <c r="H47" s="3">
        <v>439.58</v>
      </c>
      <c r="I47" s="4">
        <f t="shared" si="8"/>
        <v>0.78092023449991121</v>
      </c>
      <c r="J47" s="4">
        <f>(H47/H6)</f>
        <v>7.7136716257455247E-4</v>
      </c>
      <c r="K47" s="4">
        <f t="shared" si="9"/>
        <v>1.0692024204922881</v>
      </c>
      <c r="L47" s="14">
        <f t="shared" si="10"/>
        <v>4.8150148283648497E-2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3022.2</v>
      </c>
      <c r="D48" s="7">
        <f>SUM(D49:D49)</f>
        <v>2786.3</v>
      </c>
      <c r="E48" s="8">
        <f t="shared" si="7"/>
        <v>0.92194427900205156</v>
      </c>
      <c r="F48" s="8">
        <f>(D48/D6)</f>
        <v>3.0005122720768856E-3</v>
      </c>
      <c r="G48" s="7">
        <f>SUM(G49:G49)</f>
        <v>2722.66</v>
      </c>
      <c r="H48" s="7">
        <f>SUM(H49:H49)</f>
        <v>2319.0100000000002</v>
      </c>
      <c r="I48" s="8">
        <f t="shared" si="8"/>
        <v>0.85174425010835009</v>
      </c>
      <c r="J48" s="8">
        <f>(H48/H6)</f>
        <v>4.0693574859684547E-3</v>
      </c>
      <c r="K48" s="8">
        <f t="shared" si="9"/>
        <v>1.2015040901074165</v>
      </c>
      <c r="L48" s="15">
        <f t="shared" si="10"/>
        <v>7.0200028893701472E-2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3022.2</v>
      </c>
      <c r="D49" s="3">
        <v>2786.3</v>
      </c>
      <c r="E49" s="4">
        <f t="shared" si="7"/>
        <v>0.92194427900205156</v>
      </c>
      <c r="F49" s="4">
        <f>(D49/D6)</f>
        <v>3.0005122720768856E-3</v>
      </c>
      <c r="G49" s="3">
        <v>2722.66</v>
      </c>
      <c r="H49" s="3">
        <v>2319.0100000000002</v>
      </c>
      <c r="I49" s="4">
        <f t="shared" si="8"/>
        <v>0.85174425010835009</v>
      </c>
      <c r="J49" s="4">
        <f>(H49/H6)</f>
        <v>4.0693574859684547E-3</v>
      </c>
      <c r="K49" s="4">
        <f t="shared" si="9"/>
        <v>1.2015040901074165</v>
      </c>
      <c r="L49" s="4">
        <f t="shared" si="10"/>
        <v>7.0200028893701472E-2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2551.1999999999998</v>
      </c>
      <c r="D50" s="7">
        <f>SUM(D51:D51)</f>
        <v>2153</v>
      </c>
      <c r="E50" s="8">
        <f t="shared" si="7"/>
        <v>0.84391658827218574</v>
      </c>
      <c r="F50" s="8">
        <f>(D50/D6)</f>
        <v>2.3185238207592629E-3</v>
      </c>
      <c r="G50" s="7">
        <f>SUM(G51:G51)</f>
        <v>3187.61</v>
      </c>
      <c r="H50" s="7">
        <f>SUM(H51:H51)</f>
        <v>2763.01</v>
      </c>
      <c r="I50" s="8">
        <f t="shared" si="8"/>
        <v>0.86679675368065734</v>
      </c>
      <c r="J50" s="8">
        <f>(H50/H6)</f>
        <v>4.848480785898163E-3</v>
      </c>
      <c r="K50" s="8">
        <f t="shared" si="9"/>
        <v>0.77922265934614776</v>
      </c>
      <c r="L50" s="15">
        <f t="shared" si="10"/>
        <v>-2.2880165408471598E-2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2551.1999999999998</v>
      </c>
      <c r="D51" s="3">
        <v>2153</v>
      </c>
      <c r="E51" s="4">
        <f t="shared" si="7"/>
        <v>0.84391658827218574</v>
      </c>
      <c r="F51" s="4">
        <f>(D51/D6)</f>
        <v>2.3185238207592629E-3</v>
      </c>
      <c r="G51" s="3">
        <v>3187.61</v>
      </c>
      <c r="H51" s="3">
        <v>2763.01</v>
      </c>
      <c r="I51" s="4">
        <f t="shared" si="8"/>
        <v>0.86679675368065734</v>
      </c>
      <c r="J51" s="4">
        <f>(H51/H6)</f>
        <v>4.848480785898163E-3</v>
      </c>
      <c r="K51" s="4">
        <f t="shared" si="9"/>
        <v>0.77922265934614776</v>
      </c>
      <c r="L51" s="4">
        <f t="shared" si="10"/>
        <v>-2.2880165408471598E-2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3.5</v>
      </c>
      <c r="E52" s="8">
        <f t="shared" si="7"/>
        <v>0.72916666666666674</v>
      </c>
      <c r="F52" s="8">
        <f>(D52/D6)</f>
        <v>3.769081919487887E-6</v>
      </c>
      <c r="G52" s="7">
        <f>SUM(G53:G53)</f>
        <v>8</v>
      </c>
      <c r="H52" s="7">
        <f>SUM(H53:H53)</f>
        <v>5.23</v>
      </c>
      <c r="I52" s="8">
        <f t="shared" si="8"/>
        <v>0.65375000000000005</v>
      </c>
      <c r="J52" s="8">
        <f>(H52/H6)</f>
        <v>9.1775109428657133E-6</v>
      </c>
      <c r="K52" s="8">
        <f t="shared" si="9"/>
        <v>0.66921606118546839</v>
      </c>
      <c r="L52" s="8">
        <f t="shared" si="10"/>
        <v>7.5416666666666687E-2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3.5</v>
      </c>
      <c r="E53" s="4">
        <f t="shared" si="7"/>
        <v>0.72916666666666674</v>
      </c>
      <c r="F53" s="4">
        <f>(D53/D6)</f>
        <v>3.769081919487887E-6</v>
      </c>
      <c r="G53" s="3">
        <v>8</v>
      </c>
      <c r="H53" s="3">
        <v>5.23</v>
      </c>
      <c r="I53" s="4">
        <f t="shared" si="8"/>
        <v>0.65375000000000005</v>
      </c>
      <c r="J53" s="4">
        <f>(H53/H6)</f>
        <v>9.1775109428657133E-6</v>
      </c>
      <c r="K53" s="4">
        <f t="shared" si="9"/>
        <v>0.66921606118546839</v>
      </c>
      <c r="L53" s="4">
        <f t="shared" si="10"/>
        <v>7.5416666666666687E-2</v>
      </c>
    </row>
  </sheetData>
  <mergeCells count="17">
    <mergeCell ref="H5"/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2022-11-17T07:18:17Z</dcterms:modified>
</cp:coreProperties>
</file>