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ноябр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H6" i="1" l="1"/>
  <c r="G6" i="1"/>
  <c r="H31" i="1"/>
  <c r="G31" i="1"/>
  <c r="K32" i="1"/>
  <c r="J32" i="1"/>
  <c r="I32" i="1"/>
  <c r="I31" i="1" l="1"/>
  <c r="F32" i="1"/>
  <c r="E32" i="1"/>
  <c r="L32" i="1" s="1"/>
  <c r="D31" i="1"/>
  <c r="K31" i="1" s="1"/>
  <c r="C31" i="1"/>
  <c r="E31" i="1" l="1"/>
  <c r="L31" i="1" s="1"/>
  <c r="K36" i="1"/>
  <c r="E36" i="1"/>
  <c r="H52" i="1"/>
  <c r="H50" i="1"/>
  <c r="H48" i="1"/>
  <c r="H43" i="1"/>
  <c r="H39" i="1"/>
  <c r="H33" i="1"/>
  <c r="H26" i="1"/>
  <c r="H20" i="1"/>
  <c r="H17" i="1"/>
  <c r="H15" i="1"/>
  <c r="H7" i="1"/>
  <c r="G52" i="1"/>
  <c r="G50" i="1"/>
  <c r="G48" i="1"/>
  <c r="G43" i="1"/>
  <c r="G39" i="1"/>
  <c r="G33" i="1"/>
  <c r="G26" i="1"/>
  <c r="G20" i="1"/>
  <c r="G17" i="1"/>
  <c r="G15" i="1"/>
  <c r="G7" i="1"/>
  <c r="D52" i="1"/>
  <c r="D50" i="1"/>
  <c r="D48" i="1"/>
  <c r="D43" i="1"/>
  <c r="D39" i="1"/>
  <c r="D33" i="1"/>
  <c r="D26" i="1"/>
  <c r="D20" i="1"/>
  <c r="D17" i="1"/>
  <c r="D15" i="1"/>
  <c r="D7" i="1"/>
  <c r="C52" i="1"/>
  <c r="C50" i="1"/>
  <c r="C48" i="1"/>
  <c r="C43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C6" i="1" l="1"/>
  <c r="D6" i="1"/>
  <c r="J52" i="1"/>
  <c r="J31" i="1"/>
  <c r="L9" i="1"/>
  <c r="F27" i="1"/>
  <c r="F31" i="1"/>
  <c r="L11" i="1"/>
  <c r="L21" i="1"/>
  <c r="L29" i="1"/>
  <c r="K52" i="1"/>
  <c r="L24" i="1"/>
  <c r="L42" i="1"/>
  <c r="L16" i="1"/>
  <c r="L38" i="1"/>
  <c r="L28" i="1"/>
  <c r="L41" i="1"/>
  <c r="L46" i="1"/>
  <c r="L53" i="1"/>
  <c r="L19" i="1"/>
  <c r="L13" i="1"/>
  <c r="L14" i="1"/>
  <c r="L10" i="1"/>
  <c r="L47" i="1"/>
  <c r="L51" i="1"/>
  <c r="L49" i="1"/>
  <c r="L45" i="1"/>
  <c r="L44" i="1"/>
  <c r="L40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46" i="1" l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21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<sst xmlns="http://schemas.openxmlformats.org/spreadsheetml/2006/main" count="108" uniqueCount="108">
  <si>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</si>
  <si>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</si>
  <si>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</si>
  <si>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</si>
  <si>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</si>
  <si>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</si>
  <si>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</si>
  <si>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</si>
  <si>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</si>
  <si>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</si>
  <si>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</si>
  <si>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</si>
  <si>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</si>
  <si>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</si>
  <si>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</si>
  <si>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</si>
  <si>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</si>
  <si>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</si>
  <si>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</si>
  <si>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</si>
  <si>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</si>
  <si>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</si>
  <si>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</si>
  <si>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</si>
  <si>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</si>
  <si>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</si>
  <si>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</si>
  <si>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</si>
  <si>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</si>
  <si>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</si>
  <si>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</si>
  <si>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</si>
  <si>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</si>
  <si>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</si>
  <si>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</si>
  <si>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</si>
  <si>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</si>
  <si>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</si>
  <si>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</si>
  <si>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</si>
  <si>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</si>
  <si>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</si>
  <si>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</si>
  <si>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</si>
  <si>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</si>
  <si>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</si>
  <si>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</si>
  <si>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</si>
  <si>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</si>
  <si>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</si>
  <si>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</si>
  <si>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</si>
  <si>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</si>
  <si>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</si>
  <si>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</si>
  <si>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</si>
  <si>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</si>
  <si>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</si>
  <si>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</si>
  <si>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</si>
  <si>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</si>
  <si>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</si>
  <si>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</si>
  <si>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</si>
  <si>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</si>
  <si>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</si>
  <si>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</si>
  <si>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</si>
  <si>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</si>
  <si>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</si>
  <si>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</si>
  <si>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</si>
  <si>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</si>
  <si>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</si>
  <si>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</si>
  <si>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</si>
  <si>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</si>
  <si>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</si>
  <si>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</si>
  <si>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</si>
  <si>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</si>
  <si>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</si>
  <si>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</si>
  <si>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</si>
  <si>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</si>
  <si>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</si>
  <si>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</si>
  <si>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</si>
  <si>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</si>
  <si>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</si>
  <si>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</si>
  <si>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</si>
  <si>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</si>
  <si>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</si>
  <si>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</si>
  <si>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</si>
  <si>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</si>
  <si>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</si>
  <si>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</si>
  <si>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</si>
  <si>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</si>
  <si>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</si>
  <si>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</si>
  <si>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</si>
  <si>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</si>
  <si>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</si>
  <si>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Информация об исполнении за январь-ноябрь месяц 2022 года, 2021 года в разрезе разделов, подразделов классификации расходов</t>
  </si>
  <si>
    <t>за январь-ноябрь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</si>
</sst>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21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</row>
    <row r="2" spans="1:15" ht="21.75" customHeight="1" x14ac:dyDescent="0.2">
      <c r="A2" s="19" t="s">
        <v>106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</row>
    <row r="3" spans="1:15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20"/>
      <c r="O3" s="20"/>
    </row>
    <row r="4" spans="1:15" s="13" customFormat="1" ht="20.100000000000001" customHeight="1" x14ac:dyDescent="0.2">
      <c r="A4" s="23" t="s">
        <v>0</v>
      </c>
      <c r="B4" s="24" t="s">
        <v>1</v>
      </c>
      <c r="C4" s="18" t="s">
        <v>107</v>
      </c>
      <c r="D4" s="18"/>
      <c r="E4" s="18"/>
      <c r="F4" s="18"/>
      <c r="G4" s="18" t="s">
        <v>2</v>
      </c>
      <c r="H4" s="18"/>
      <c r="I4" s="18"/>
      <c r="J4" s="18"/>
      <c r="K4" s="18"/>
      <c r="L4" s="18"/>
    </row>
    <row r="5" spans="1:15" s="13" customFormat="1" ht="83.1" customHeight="1" x14ac:dyDescent="0.2">
      <c r="A5" s="23"/>
      <c r="B5" s="24"/>
      <c r="C5" s="25" t="s">
        <v>3</v>
      </c>
      <c r="D5" s="25" t="s">
        <v>4</v>
      </c>
      <c r="E5" s="18" t="s">
        <v>5</v>
      </c>
      <c r="F5" s="18" t="s">
        <v>6</v>
      </c>
      <c r="G5" s="25" t="s">
        <v>7</v>
      </c>
      <c r="H5" s="25" t="s">
        <v>8</v>
      </c>
      <c r="I5" s="18" t="s">
        <v>9</v>
      </c>
      <c r="J5" s="18" t="s">
        <v>10</v>
      </c>
      <c r="K5" s="18" t="s">
        <v>11</v>
      </c>
      <c r="L5" s="18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(C7+C15+C17+C20+C26+C31+C33+C39+C43+C48+C52+C50)</f>
        <v>1261047.5799999998</v>
      </c>
      <c r="D6" s="3">
        <f>(D7+D15+D17+D20+D26+D31+D33+D39+D43+D48+D52+D50)</f>
        <v>1046387.0800000001</v>
      </c>
      <c r="E6" s="4">
        <f t="shared" ref="E6:E33" si="0">(D6/C6)</f>
        <v>0.82977605016299238</v>
      </c>
      <c r="F6" s="4">
        <v>1</v>
      </c>
      <c r="G6" s="3">
        <f>(G7+G15+G17+G20+G26+G31+G33+G39+G43+G48+G52+G50)</f>
        <v>778537.8899999999</v>
      </c>
      <c r="H6" s="3">
        <f>(H7+H15+H17+H20+H26+H31+H33+H39+H43+H48+H52+H50)</f>
        <v>609431.39999999991</v>
      </c>
      <c r="I6" s="4">
        <f t="shared" ref="I6:I33" si="1">(H6/G6)</f>
        <v>0.78278964688539432</v>
      </c>
      <c r="J6" s="4">
        <v>1</v>
      </c>
      <c r="K6" s="4">
        <f t="shared" ref="K6:K33" si="2">(D6/H6)</f>
        <v>1.7169891147715728</v>
      </c>
      <c r="L6" s="14">
        <f t="shared" ref="L6:L33" si="3">(E6-I6)</f>
        <v>4.6986403277598066E-2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94780.139999999985</v>
      </c>
      <c r="D7" s="7">
        <f>SUM(D8:D14)</f>
        <v>79946.7</v>
      </c>
      <c r="E7" s="8">
        <f t="shared" si="0"/>
        <v>0.84349632739516955</v>
      </c>
      <c r="F7" s="8">
        <f>(D7/D6)</f>
        <v>7.6402606194258427E-2</v>
      </c>
      <c r="G7" s="7">
        <f>SUM(G8:G14)</f>
        <v>82642.17</v>
      </c>
      <c r="H7" s="7">
        <f>SUM(H8:H14)</f>
        <v>69911.19</v>
      </c>
      <c r="I7" s="8">
        <f t="shared" si="1"/>
        <v>0.84595056010750935</v>
      </c>
      <c r="J7" s="8">
        <f>(H7/H6)</f>
        <v>0.11471543802961254</v>
      </c>
      <c r="K7" s="8">
        <f t="shared" si="2"/>
        <v>1.1435465481277032</v>
      </c>
      <c r="L7" s="15">
        <f t="shared" si="3"/>
        <v>-2.4542327123397989E-3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2241.4</v>
      </c>
      <c r="D8" s="3">
        <v>2173.94</v>
      </c>
      <c r="E8" s="4">
        <f t="shared" si="0"/>
        <v>0.96990273935932902</v>
      </c>
      <c r="F8" s="4">
        <f>(D8/D6)</f>
        <v>2.0775677008550218E-3</v>
      </c>
      <c r="G8" s="3">
        <v>1933.36</v>
      </c>
      <c r="H8" s="3">
        <v>1798.66</v>
      </c>
      <c r="I8" s="4">
        <f t="shared" si="1"/>
        <v>0.93032854719245262</v>
      </c>
      <c r="J8" s="4">
        <f>(H8/H6)</f>
        <v>2.9513740184703321E-3</v>
      </c>
      <c r="K8" s="4">
        <f t="shared" si="2"/>
        <v>1.2086442129140582</v>
      </c>
      <c r="L8" s="14">
        <f t="shared" si="3"/>
        <v>3.957419216687641E-2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1272.4000000000001</v>
      </c>
      <c r="E9" s="4">
        <f t="shared" si="0"/>
        <v>0.73950087759063599</v>
      </c>
      <c r="F9" s="4">
        <f>(D9/D6)</f>
        <v>1.2159936072605178E-3</v>
      </c>
      <c r="G9" s="3">
        <v>1772.56</v>
      </c>
      <c r="H9" s="3">
        <v>1359.62</v>
      </c>
      <c r="I9" s="4">
        <f t="shared" si="1"/>
        <v>0.76703750507740209</v>
      </c>
      <c r="J9" s="4">
        <f>(H9/H6)</f>
        <v>2.230964797678623E-3</v>
      </c>
      <c r="K9" s="4">
        <f t="shared" si="2"/>
        <v>0.93584972271664157</v>
      </c>
      <c r="L9" s="14">
        <f t="shared" si="3"/>
        <v>-2.7536627486766108E-2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43713.63</v>
      </c>
      <c r="D10" s="3">
        <v>36944.19</v>
      </c>
      <c r="E10" s="4">
        <f t="shared" si="0"/>
        <v>0.8451412065298628</v>
      </c>
      <c r="F10" s="4">
        <f>(D10/D6)</f>
        <v>3.5306427904289492E-2</v>
      </c>
      <c r="G10" s="3">
        <v>36897.1</v>
      </c>
      <c r="H10" s="3">
        <v>32360.54</v>
      </c>
      <c r="I10" s="4">
        <f t="shared" si="1"/>
        <v>0.87704833171170637</v>
      </c>
      <c r="J10" s="4">
        <f>(H10/H6)</f>
        <v>5.3099561328805847E-2</v>
      </c>
      <c r="K10" s="4">
        <f t="shared" si="2"/>
        <v>1.1416431864239596</v>
      </c>
      <c r="L10" s="14">
        <f t="shared" si="3"/>
        <v>-3.1907125181843576E-2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10197.540000000001</v>
      </c>
      <c r="D12" s="3">
        <v>9395.43</v>
      </c>
      <c r="E12" s="4">
        <f t="shared" si="0"/>
        <v>0.92134279443865863</v>
      </c>
      <c r="F12" s="4">
        <f>(D12/D6)</f>
        <v>8.9789239370195589E-3</v>
      </c>
      <c r="G12" s="3">
        <v>10448.99</v>
      </c>
      <c r="H12" s="3">
        <v>8798.2000000000007</v>
      </c>
      <c r="I12" s="4">
        <f t="shared" si="1"/>
        <v>0.84201439564972314</v>
      </c>
      <c r="J12" s="4">
        <f>(H12/H6)</f>
        <v>1.4436735619464311E-2</v>
      </c>
      <c r="K12" s="4">
        <f t="shared" si="2"/>
        <v>1.0678809301902661</v>
      </c>
      <c r="L12" s="14">
        <f t="shared" si="3"/>
        <v>7.9328398788935495E-2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1788.13</v>
      </c>
      <c r="D13" s="3"/>
      <c r="E13" s="4">
        <f t="shared" si="0"/>
        <v>0</v>
      </c>
      <c r="F13" s="4">
        <f>(D13/D6)</f>
        <v>0</v>
      </c>
      <c r="G13" s="3">
        <v>405.02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35025.42</v>
      </c>
      <c r="D14" s="3">
        <v>30160.74</v>
      </c>
      <c r="E14" s="4">
        <f t="shared" si="0"/>
        <v>0.86111001666789444</v>
      </c>
      <c r="F14" s="4">
        <f>(D14/D6)</f>
        <v>2.8823693044833849E-2</v>
      </c>
      <c r="G14" s="3">
        <v>31168.84</v>
      </c>
      <c r="H14" s="3">
        <v>25594.17</v>
      </c>
      <c r="I14" s="4">
        <f t="shared" si="1"/>
        <v>0.82114605484195102</v>
      </c>
      <c r="J14" s="4">
        <f>(H14/H6)</f>
        <v>4.1996802265193429E-2</v>
      </c>
      <c r="K14" s="4">
        <f t="shared" si="2"/>
        <v>1.1784222735099441</v>
      </c>
      <c r="L14" s="14">
        <f t="shared" si="3"/>
        <v>3.9963961825943417E-2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508.6</v>
      </c>
      <c r="D15" s="7">
        <f>SUM(D16:D16)</f>
        <v>427.83</v>
      </c>
      <c r="E15" s="8">
        <f t="shared" si="0"/>
        <v>0.84119150609516313</v>
      </c>
      <c r="F15" s="8">
        <f>(D15/D6)</f>
        <v>4.088639932366137E-4</v>
      </c>
      <c r="G15" s="7">
        <f>SUM(G16:G16)</f>
        <v>704</v>
      </c>
      <c r="H15" s="7">
        <f>SUM(H16:H16)</f>
        <v>546.64</v>
      </c>
      <c r="I15" s="8">
        <f t="shared" si="1"/>
        <v>0.77647727272727274</v>
      </c>
      <c r="J15" s="8">
        <f>(H15/H6)</f>
        <v>8.9696723864244622E-4</v>
      </c>
      <c r="K15" s="8">
        <f t="shared" si="2"/>
        <v>0.7826540319039953</v>
      </c>
      <c r="L15" s="8">
        <f t="shared" si="3"/>
        <v>6.4714233367890395E-2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508.6</v>
      </c>
      <c r="D16" s="3">
        <v>427.83</v>
      </c>
      <c r="E16" s="4">
        <f t="shared" si="0"/>
        <v>0.84119150609516313</v>
      </c>
      <c r="F16" s="4">
        <f>(D16/D6)</f>
        <v>4.088639932366137E-4</v>
      </c>
      <c r="G16" s="3">
        <v>704</v>
      </c>
      <c r="H16" s="3">
        <v>546.64</v>
      </c>
      <c r="I16" s="4">
        <f t="shared" si="1"/>
        <v>0.77647727272727274</v>
      </c>
      <c r="J16" s="4">
        <f>(H16/H6)</f>
        <v>8.9696723864244622E-4</v>
      </c>
      <c r="K16" s="4">
        <f t="shared" si="2"/>
        <v>0.7826540319039953</v>
      </c>
      <c r="L16" s="4">
        <f t="shared" si="3"/>
        <v>6.4714233367890395E-2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18403.739999999998</v>
      </c>
      <c r="D17" s="7">
        <f>SUM(D18:D19)</f>
        <v>16336.66</v>
      </c>
      <c r="E17" s="8">
        <f t="shared" si="0"/>
        <v>0.88768152560294822</v>
      </c>
      <c r="F17" s="8">
        <f>(D17/D6)</f>
        <v>1.5612444297381805E-2</v>
      </c>
      <c r="G17" s="7">
        <f>SUM(G18:G19)</f>
        <v>16153.02</v>
      </c>
      <c r="H17" s="7">
        <f>SUM(H18:H19)</f>
        <v>11553.04</v>
      </c>
      <c r="I17" s="8">
        <f t="shared" si="1"/>
        <v>0.71522476911438237</v>
      </c>
      <c r="J17" s="8">
        <f>(H17/H6)</f>
        <v>1.8957080321099311E-2</v>
      </c>
      <c r="K17" s="8">
        <f t="shared" si="2"/>
        <v>1.4140572524634207</v>
      </c>
      <c r="L17" s="15">
        <f t="shared" si="3"/>
        <v>0.17245675648856584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5843.36</v>
      </c>
      <c r="D18" s="3">
        <v>5043.18</v>
      </c>
      <c r="E18" s="4">
        <f t="shared" si="0"/>
        <v>0.86306166315270672</v>
      </c>
      <c r="F18" s="4">
        <f>(D18/D6)</f>
        <v>4.8196122605030636E-3</v>
      </c>
      <c r="G18" s="3">
        <v>5738.35</v>
      </c>
      <c r="H18" s="3">
        <v>4958</v>
      </c>
      <c r="I18" s="4">
        <f t="shared" si="1"/>
        <v>0.86401143185758966</v>
      </c>
      <c r="J18" s="4">
        <f>(H18/H6)</f>
        <v>8.1354521608174458E-3</v>
      </c>
      <c r="K18" s="4">
        <f t="shared" si="2"/>
        <v>1.0171803146430012</v>
      </c>
      <c r="L18" s="14">
        <f t="shared" si="3"/>
        <v>-9.4976870488294729E-4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12560.38</v>
      </c>
      <c r="D19" s="3">
        <v>11293.48</v>
      </c>
      <c r="E19" s="4">
        <f t="shared" si="0"/>
        <v>0.89913521724661194</v>
      </c>
      <c r="F19" s="4">
        <f>(D19/D6)</f>
        <v>1.0792832036878742E-2</v>
      </c>
      <c r="G19" s="3">
        <v>10414.67</v>
      </c>
      <c r="H19" s="3">
        <v>6595.04</v>
      </c>
      <c r="I19" s="4">
        <f t="shared" si="1"/>
        <v>0.63324522044385467</v>
      </c>
      <c r="J19" s="4">
        <f>(H19/H6)</f>
        <v>1.0821628160281864E-2</v>
      </c>
      <c r="K19" s="4">
        <f t="shared" si="2"/>
        <v>1.7124202430917781</v>
      </c>
      <c r="L19" s="4">
        <f t="shared" si="3"/>
        <v>0.26588999680275727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82285.09</v>
      </c>
      <c r="D20" s="7">
        <f>SUM(D21:D25)</f>
        <v>60158.12</v>
      </c>
      <c r="E20" s="8">
        <f t="shared" si="0"/>
        <v>0.73109381055547251</v>
      </c>
      <c r="F20" s="8">
        <f>(D20/D6)</f>
        <v>5.7491267954111205E-2</v>
      </c>
      <c r="G20" s="7">
        <f>SUM(G21:G25)</f>
        <v>58037.42</v>
      </c>
      <c r="H20" s="7">
        <f>SUM(H21:H25)</f>
        <v>41211.01</v>
      </c>
      <c r="I20" s="8">
        <f t="shared" si="1"/>
        <v>0.71007653338139431</v>
      </c>
      <c r="J20" s="8">
        <f>(H20/H6)</f>
        <v>6.7622065420324604E-2</v>
      </c>
      <c r="K20" s="8">
        <f t="shared" si="2"/>
        <v>1.4597584480458012</v>
      </c>
      <c r="L20" s="15">
        <f t="shared" si="3"/>
        <v>2.1017277174078197E-2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8431.2000000000007</v>
      </c>
      <c r="D21" s="3">
        <v>7146.87</v>
      </c>
      <c r="E21" s="4">
        <f t="shared" si="0"/>
        <v>0.84766937090805572</v>
      </c>
      <c r="F21" s="4">
        <f>(D21/D6)</f>
        <v>6.8300441935884755E-3</v>
      </c>
      <c r="G21" s="3">
        <v>8354.4500000000007</v>
      </c>
      <c r="H21" s="3">
        <v>7713.42</v>
      </c>
      <c r="I21" s="4">
        <f t="shared" si="1"/>
        <v>0.92327083171244062</v>
      </c>
      <c r="J21" s="4">
        <f>(H21/H6)</f>
        <v>1.2656748569240117E-2</v>
      </c>
      <c r="K21" s="4">
        <f t="shared" si="2"/>
        <v>0.9265500906212808</v>
      </c>
      <c r="L21" s="14">
        <f t="shared" si="3"/>
        <v>-7.5601460804384901E-2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9612.77</v>
      </c>
      <c r="D22" s="3">
        <v>3038.92</v>
      </c>
      <c r="E22" s="4">
        <f t="shared" si="0"/>
        <v>0.3161336430602209</v>
      </c>
      <c r="F22" s="4">
        <f>(D22/D6)</f>
        <v>2.9042025251305665E-3</v>
      </c>
      <c r="G22" s="3">
        <v>950</v>
      </c>
      <c r="H22" s="3">
        <v>800</v>
      </c>
      <c r="I22" s="4">
        <f t="shared" si="1"/>
        <v>0.84210526315789469</v>
      </c>
      <c r="J22" s="4">
        <f>(H22/H6)</f>
        <v>1.312699017477603E-3</v>
      </c>
      <c r="K22" s="4">
        <f t="shared" si="2"/>
        <v>3.7986500000000003</v>
      </c>
      <c r="L22" s="14">
        <f t="shared" si="3"/>
        <v>-0.52597162009767384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46133.66</v>
      </c>
      <c r="D23" s="3">
        <v>43714.89</v>
      </c>
      <c r="E23" s="4">
        <f t="shared" si="0"/>
        <v>0.94757038570102603</v>
      </c>
      <c r="F23" s="4">
        <f>(D23/D6)</f>
        <v>4.1776977980270927E-2</v>
      </c>
      <c r="G23" s="3">
        <v>38596.58</v>
      </c>
      <c r="H23" s="3">
        <v>26666.67</v>
      </c>
      <c r="I23" s="4">
        <f t="shared" si="1"/>
        <v>0.69090758818527442</v>
      </c>
      <c r="J23" s="4">
        <f>(H23/H6)</f>
        <v>4.3756639385499341E-2</v>
      </c>
      <c r="K23" s="4">
        <f t="shared" si="2"/>
        <v>1.6393081700864789</v>
      </c>
      <c r="L23" s="4">
        <f t="shared" si="3"/>
        <v>0.25666279751575161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1040.6400000000001</v>
      </c>
      <c r="D24" s="3">
        <v>423.44</v>
      </c>
      <c r="E24" s="4">
        <f t="shared" si="0"/>
        <v>0.40690344403444029</v>
      </c>
      <c r="F24" s="4">
        <f>(D24/D6)</f>
        <v>4.0466860504432064E-4</v>
      </c>
      <c r="G24" s="3">
        <v>597.87</v>
      </c>
      <c r="H24" s="3">
        <v>491.91</v>
      </c>
      <c r="I24" s="4">
        <f t="shared" si="1"/>
        <v>0.82277083646946669</v>
      </c>
      <c r="J24" s="4">
        <f>(H24/H6)</f>
        <v>8.0716221710925976E-4</v>
      </c>
      <c r="K24" s="4">
        <f t="shared" si="2"/>
        <v>0.86080787135858183</v>
      </c>
      <c r="L24" s="4">
        <f t="shared" si="3"/>
        <v>-0.41586739243502641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17066.82</v>
      </c>
      <c r="D25" s="3">
        <v>5834</v>
      </c>
      <c r="E25" s="4">
        <f t="shared" si="0"/>
        <v>0.34183286634534144</v>
      </c>
      <c r="F25" s="4">
        <f>(D25/D6)</f>
        <v>5.57537465007691E-3</v>
      </c>
      <c r="G25" s="3">
        <v>9538.52</v>
      </c>
      <c r="H25" s="3">
        <v>5539.01</v>
      </c>
      <c r="I25" s="4">
        <f t="shared" si="1"/>
        <v>0.58069910216679321</v>
      </c>
      <c r="J25" s="4">
        <f>(H25/H6)</f>
        <v>9.0888162309982739E-3</v>
      </c>
      <c r="K25" s="4">
        <f t="shared" si="2"/>
        <v>1.053256809429844</v>
      </c>
      <c r="L25" s="4">
        <f t="shared" si="3"/>
        <v>-0.23886623582145178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511304.48</v>
      </c>
      <c r="D26" s="7">
        <f>SUM(D27:D30)</f>
        <v>389049.06</v>
      </c>
      <c r="E26" s="8">
        <f t="shared" si="0"/>
        <v>0.76089507371419862</v>
      </c>
      <c r="F26" s="8">
        <f>(D26/D6)</f>
        <v>0.37180223976007043</v>
      </c>
      <c r="G26" s="7">
        <f>SUM(G27:G30)</f>
        <v>160541.34000000003</v>
      </c>
      <c r="H26" s="7">
        <f>SUM(H27:H30)</f>
        <v>87622.1</v>
      </c>
      <c r="I26" s="8">
        <f t="shared" si="1"/>
        <v>0.54579150765777829</v>
      </c>
      <c r="J26" s="8">
        <f>(H26/H6)</f>
        <v>0.14377680572415535</v>
      </c>
      <c r="K26" s="8">
        <f t="shared" si="2"/>
        <v>4.4400791581119368</v>
      </c>
      <c r="L26" s="8">
        <f t="shared" si="3"/>
        <v>0.21510356605642034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440248.79</v>
      </c>
      <c r="D27" s="3">
        <v>334808.93</v>
      </c>
      <c r="E27" s="4">
        <f t="shared" si="0"/>
        <v>0.76049937581884097</v>
      </c>
      <c r="F27" s="4">
        <f>(D27/D6)</f>
        <v>0.31996661311987906</v>
      </c>
      <c r="G27" s="3">
        <v>126477.27</v>
      </c>
      <c r="H27" s="3">
        <v>58247.360000000001</v>
      </c>
      <c r="I27" s="4">
        <f t="shared" si="1"/>
        <v>0.46053618962521881</v>
      </c>
      <c r="J27" s="4">
        <f>(H27/H6)</f>
        <v>9.5576565303330294E-2</v>
      </c>
      <c r="K27" s="4">
        <f t="shared" si="2"/>
        <v>5.7480533023299252</v>
      </c>
      <c r="L27" s="4">
        <f t="shared" si="3"/>
        <v>0.29996318619362217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26707.7</v>
      </c>
      <c r="D28" s="3">
        <v>14935.32</v>
      </c>
      <c r="E28" s="4">
        <f t="shared" si="0"/>
        <v>0.55921400944296962</v>
      </c>
      <c r="F28" s="4">
        <f>(D28/D6)</f>
        <v>1.4273226691598676E-2</v>
      </c>
      <c r="G28" s="3">
        <v>4834.68</v>
      </c>
      <c r="H28" s="3">
        <v>3415.3</v>
      </c>
      <c r="I28" s="4">
        <f t="shared" si="1"/>
        <v>0.70641697071988219</v>
      </c>
      <c r="J28" s="4">
        <f>(H28/H6)</f>
        <v>5.604076192989073E-3</v>
      </c>
      <c r="K28" s="4">
        <f t="shared" si="2"/>
        <v>4.373062395689983</v>
      </c>
      <c r="L28" s="4">
        <f t="shared" si="3"/>
        <v>-0.14720296127691257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39209.25</v>
      </c>
      <c r="D29" s="3">
        <v>34764.959999999999</v>
      </c>
      <c r="E29" s="4">
        <f t="shared" si="0"/>
        <v>0.88665200175978875</v>
      </c>
      <c r="F29" s="4">
        <f>(D29/D6)</f>
        <v>3.3223804712879286E-2</v>
      </c>
      <c r="G29" s="3">
        <v>28460.82</v>
      </c>
      <c r="H29" s="3">
        <v>25785.54</v>
      </c>
      <c r="I29" s="4">
        <f t="shared" si="1"/>
        <v>0.90600130284369884</v>
      </c>
      <c r="J29" s="4">
        <f>(H29/H6)</f>
        <v>4.2310816278911791E-2</v>
      </c>
      <c r="K29" s="4">
        <f t="shared" si="2"/>
        <v>1.348234708289995</v>
      </c>
      <c r="L29" s="14">
        <f t="shared" si="3"/>
        <v>-1.9349301083910087E-2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5138.74</v>
      </c>
      <c r="D30" s="3">
        <v>4539.8500000000004</v>
      </c>
      <c r="E30" s="4">
        <f t="shared" si="0"/>
        <v>0.88345586661321662</v>
      </c>
      <c r="F30" s="4">
        <f>(D30/D6)</f>
        <v>4.3385952357133462E-3</v>
      </c>
      <c r="G30" s="3">
        <v>768.57</v>
      </c>
      <c r="H30" s="3">
        <v>173.9</v>
      </c>
      <c r="I30" s="4">
        <f t="shared" si="1"/>
        <v>0.22626436108617301</v>
      </c>
      <c r="J30" s="4">
        <f>(H30/H6)</f>
        <v>2.8534794892419397E-4</v>
      </c>
      <c r="K30" s="4">
        <f t="shared" si="2"/>
        <v>26.106095457159288</v>
      </c>
      <c r="L30" s="14">
        <f t="shared" si="3"/>
        <v>0.65719150552704364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4" t="e">
        <f t="shared" si="0"/>
        <v>#DIV/0!</v>
      </c>
      <c r="F31" s="4">
        <f>(D31/D7)</f>
        <v>0</v>
      </c>
      <c r="G31" s="7">
        <f>SUM(G32:G32)</f>
        <v>765.3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si="0"/>
        <v>#DIV/0!</v>
      </c>
      <c r="F32" s="4">
        <f>(D32/D8)</f>
        <v>0</v>
      </c>
      <c r="G32" s="3">
        <v>765.3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430434.58</v>
      </c>
      <c r="D33" s="7">
        <f>SUM(D34:D38)</f>
        <v>390181.00000000006</v>
      </c>
      <c r="E33" s="8">
        <f t="shared" si="0"/>
        <v>0.90648153779838048</v>
      </c>
      <c r="F33" s="8">
        <f>(D33/D6)</f>
        <v>0.37288400005856343</v>
      </c>
      <c r="G33" s="7">
        <f>SUM(G34:G38)</f>
        <v>352043.60999999993</v>
      </c>
      <c r="H33" s="7">
        <f>SUM(H34:H38)</f>
        <v>314567.38</v>
      </c>
      <c r="I33" s="8">
        <f t="shared" si="1"/>
        <v>0.89354662622622261</v>
      </c>
      <c r="J33" s="8">
        <f>(H33/H6)</f>
        <v>0.51616536332062979</v>
      </c>
      <c r="K33" s="8">
        <f t="shared" si="2"/>
        <v>1.240373366113168</v>
      </c>
      <c r="L33" s="15">
        <f t="shared" si="3"/>
        <v>1.293491157215787E-2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126279.73</v>
      </c>
      <c r="D34" s="3">
        <v>114321.12</v>
      </c>
      <c r="E34" s="4">
        <f t="shared" ref="E34:E53" si="4">(D34/C34)</f>
        <v>0.90530063692724083</v>
      </c>
      <c r="F34" s="4">
        <f>(D34/D6)</f>
        <v>0.1092531838218033</v>
      </c>
      <c r="G34" s="3">
        <v>107220.59</v>
      </c>
      <c r="H34" s="3">
        <v>97276.24</v>
      </c>
      <c r="I34" s="4">
        <f t="shared" ref="I34:I53" si="5">(H34/G34)</f>
        <v>0.90725335497594262</v>
      </c>
      <c r="J34" s="4">
        <f>(H34/H6)</f>
        <v>0.1596180308398944</v>
      </c>
      <c r="K34" s="4">
        <f t="shared" ref="K34:K53" si="6">(D34/H34)</f>
        <v>1.1752214106959724</v>
      </c>
      <c r="L34" s="14">
        <f t="shared" ref="L34:L53" si="7">(E34-I34)</f>
        <v>-1.9527180487017848E-3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221223.96</v>
      </c>
      <c r="D35" s="3">
        <v>200053.65</v>
      </c>
      <c r="E35" s="4">
        <f t="shared" si="4"/>
        <v>0.90430372008529281</v>
      </c>
      <c r="F35" s="4">
        <f>(D35/D6)</f>
        <v>0.19118513007633847</v>
      </c>
      <c r="G35" s="3">
        <v>194679.33</v>
      </c>
      <c r="H35" s="3">
        <v>174604.32</v>
      </c>
      <c r="I35" s="4">
        <f t="shared" si="5"/>
        <v>0.89688165661963193</v>
      </c>
      <c r="J35" s="4">
        <f>(H35/H6)</f>
        <v>0.28650364913918125</v>
      </c>
      <c r="K35" s="4">
        <f t="shared" si="6"/>
        <v>1.145754297488172</v>
      </c>
      <c r="L35" s="14">
        <f t="shared" si="7"/>
        <v>7.4220634656608775E-3</v>
      </c>
    </row>
    <row r="36" spans="1:12" s="13" customFormat="1" ht="21" customHeight="1" x14ac:dyDescent="0.2">
      <c r="A36" s="1" t="s">
        <v>102</v>
      </c>
      <c r="B36" s="2">
        <v>703</v>
      </c>
      <c r="C36" s="3">
        <v>47195.92</v>
      </c>
      <c r="D36" s="3">
        <v>44874.46</v>
      </c>
      <c r="E36" s="4">
        <f t="shared" si="4"/>
        <v>0.95081227360331144</v>
      </c>
      <c r="F36" s="4"/>
      <c r="G36" s="3">
        <v>15977.67</v>
      </c>
      <c r="H36" s="3">
        <v>13967.87</v>
      </c>
      <c r="I36" s="4"/>
      <c r="J36" s="4"/>
      <c r="K36" s="4">
        <f t="shared" si="6"/>
        <v>3.212691698877495</v>
      </c>
      <c r="L36" s="14"/>
    </row>
    <row r="37" spans="1:12" s="13" customFormat="1" ht="21" customHeight="1" x14ac:dyDescent="0.2">
      <c r="A37" s="1" t="s">
        <v>68</v>
      </c>
      <c r="B37" s="2" t="s">
        <v>69</v>
      </c>
      <c r="C37" s="3">
        <v>8148.89</v>
      </c>
      <c r="D37" s="3">
        <v>7455.37</v>
      </c>
      <c r="E37" s="4">
        <f t="shared" si="4"/>
        <v>0.91489393033897859</v>
      </c>
      <c r="F37" s="4">
        <f>(D37/D6)</f>
        <v>7.1248681701995015E-3</v>
      </c>
      <c r="G37" s="3">
        <v>8184.16</v>
      </c>
      <c r="H37" s="3">
        <v>7516.3</v>
      </c>
      <c r="I37" s="4">
        <f t="shared" si="5"/>
        <v>0.91839602353815175</v>
      </c>
      <c r="J37" s="4">
        <f>(H37/H6)</f>
        <v>1.2333299531333636E-2</v>
      </c>
      <c r="K37" s="4">
        <f t="shared" si="6"/>
        <v>0.99189361787049479</v>
      </c>
      <c r="L37" s="4">
        <f t="shared" si="7"/>
        <v>-3.5020931991731619E-3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27586.080000000002</v>
      </c>
      <c r="D38" s="3">
        <v>23476.400000000001</v>
      </c>
      <c r="E38" s="4">
        <f t="shared" si="4"/>
        <v>0.8510234147077077</v>
      </c>
      <c r="F38" s="4">
        <f>(D38/D6)</f>
        <v>2.2435674568917652E-2</v>
      </c>
      <c r="G38" s="3">
        <v>25981.86</v>
      </c>
      <c r="H38" s="3">
        <v>21202.65</v>
      </c>
      <c r="I38" s="4">
        <f t="shared" si="5"/>
        <v>0.81605589438169557</v>
      </c>
      <c r="J38" s="4">
        <f>(H38/H6)</f>
        <v>3.479087227865188E-2</v>
      </c>
      <c r="K38" s="4">
        <f t="shared" si="6"/>
        <v>1.1072389536213634</v>
      </c>
      <c r="L38" s="14">
        <f t="shared" si="7"/>
        <v>3.4967520326012136E-2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80822.41</v>
      </c>
      <c r="D39" s="7">
        <f>SUM(D40:D42)</f>
        <v>72610.760000000009</v>
      </c>
      <c r="E39" s="8">
        <f t="shared" si="4"/>
        <v>0.89839884754735733</v>
      </c>
      <c r="F39" s="8">
        <f>(D39/D6)</f>
        <v>6.9391873607613744E-2</v>
      </c>
      <c r="G39" s="7">
        <f>SUM(G40:G42)</f>
        <v>79561.399999999994</v>
      </c>
      <c r="H39" s="7">
        <f>SUM(H40:H42)</f>
        <v>69518.740000000005</v>
      </c>
      <c r="I39" s="8">
        <f t="shared" si="5"/>
        <v>0.87377471990186206</v>
      </c>
      <c r="J39" s="8">
        <f>(H39/H6)</f>
        <v>0.11407147711785119</v>
      </c>
      <c r="K39" s="8">
        <f t="shared" si="6"/>
        <v>1.0444775034760412</v>
      </c>
      <c r="L39" s="15">
        <f t="shared" si="7"/>
        <v>2.4624127645495264E-2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58049.66</v>
      </c>
      <c r="D40" s="3">
        <v>51805.16</v>
      </c>
      <c r="E40" s="4">
        <f t="shared" si="4"/>
        <v>0.8924283105189591</v>
      </c>
      <c r="F40" s="4">
        <f>(D40/D6)</f>
        <v>4.950860058402097E-2</v>
      </c>
      <c r="G40" s="3">
        <v>55007.73</v>
      </c>
      <c r="H40" s="3">
        <v>49403.05</v>
      </c>
      <c r="I40" s="4">
        <f t="shared" si="5"/>
        <v>0.89811104730189739</v>
      </c>
      <c r="J40" s="4">
        <f>(H40/H6)</f>
        <v>8.1064168994246136E-2</v>
      </c>
      <c r="K40" s="4">
        <f t="shared" si="6"/>
        <v>1.0486227064928177</v>
      </c>
      <c r="L40" s="14">
        <f t="shared" si="7"/>
        <v>-5.6827367829382913E-3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239.62</v>
      </c>
      <c r="D41" s="3">
        <v>217.35</v>
      </c>
      <c r="E41" s="4">
        <f t="shared" si="4"/>
        <v>0.90706118020198645</v>
      </c>
      <c r="F41" s="4">
        <f>(D41/D6)</f>
        <v>2.0771472063665005E-4</v>
      </c>
      <c r="G41" s="3">
        <v>314.5</v>
      </c>
      <c r="H41" s="3">
        <v>271.22000000000003</v>
      </c>
      <c r="I41" s="4">
        <f t="shared" si="5"/>
        <v>0.86238473767885537</v>
      </c>
      <c r="J41" s="4">
        <f>(H41/H6)</f>
        <v>4.4503778440034444E-4</v>
      </c>
      <c r="K41" s="4">
        <f t="shared" si="6"/>
        <v>0.80137895435439854</v>
      </c>
      <c r="L41" s="14">
        <f t="shared" si="7"/>
        <v>4.4676442523131077E-2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22533.13</v>
      </c>
      <c r="D42" s="3">
        <v>20588.25</v>
      </c>
      <c r="E42" s="4">
        <f t="shared" si="4"/>
        <v>0.91368797854536854</v>
      </c>
      <c r="F42" s="4">
        <f>(D42/D6)</f>
        <v>1.9675558302956111E-2</v>
      </c>
      <c r="G42" s="3">
        <v>24239.17</v>
      </c>
      <c r="H42" s="3">
        <v>19844.47</v>
      </c>
      <c r="I42" s="4">
        <f t="shared" si="5"/>
        <v>0.81869428697434787</v>
      </c>
      <c r="J42" s="4">
        <f>(H42/H6)</f>
        <v>3.2562270339204717E-2</v>
      </c>
      <c r="K42" s="4">
        <f t="shared" si="6"/>
        <v>1.0374804668504625</v>
      </c>
      <c r="L42" s="14">
        <f t="shared" si="7"/>
        <v>9.4993691571020666E-2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36930.670000000006</v>
      </c>
      <c r="D43" s="7">
        <f>SUM(D44:D47)</f>
        <v>32383.87</v>
      </c>
      <c r="E43" s="8">
        <f t="shared" si="4"/>
        <v>0.87688281853537975</v>
      </c>
      <c r="F43" s="8">
        <f>(D43/D6)</f>
        <v>3.0948270118166976E-2</v>
      </c>
      <c r="G43" s="7">
        <f>SUM(G44:G47)</f>
        <v>22256.38</v>
      </c>
      <c r="H43" s="7">
        <f>SUM(H44:H47)</f>
        <v>8994.75</v>
      </c>
      <c r="I43" s="8">
        <f t="shared" si="5"/>
        <v>0.40414254249792642</v>
      </c>
      <c r="J43" s="8">
        <f>(H43/H6)</f>
        <v>1.4759249359320837E-2</v>
      </c>
      <c r="K43" s="8">
        <f t="shared" si="6"/>
        <v>3.6003079574196057</v>
      </c>
      <c r="L43" s="8">
        <f t="shared" si="7"/>
        <v>0.47274027603745333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8077.61</v>
      </c>
      <c r="D44" s="3">
        <v>4363.3</v>
      </c>
      <c r="E44" s="4">
        <f t="shared" si="4"/>
        <v>0.54017215488244674</v>
      </c>
      <c r="F44" s="4">
        <f>(D44/D6)</f>
        <v>4.1698718221941352E-3</v>
      </c>
      <c r="G44" s="3">
        <v>7215.81</v>
      </c>
      <c r="H44" s="3">
        <v>4498.93</v>
      </c>
      <c r="I44" s="4">
        <f t="shared" si="5"/>
        <v>0.62348232561555805</v>
      </c>
      <c r="J44" s="4">
        <f>(H44/H6)</f>
        <v>7.382176238375642E-3</v>
      </c>
      <c r="K44" s="4">
        <f t="shared" si="6"/>
        <v>0.96985283167330893</v>
      </c>
      <c r="L44" s="4">
        <f t="shared" si="7"/>
        <v>-8.3310170733111311E-2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4214.41</v>
      </c>
      <c r="D45" s="3">
        <v>3903.55</v>
      </c>
      <c r="E45" s="4">
        <f t="shared" si="4"/>
        <v>0.92623878550022432</v>
      </c>
      <c r="F45" s="4">
        <f>(D45/D6)</f>
        <v>3.7305028651538779E-3</v>
      </c>
      <c r="G45" s="3">
        <v>539.6</v>
      </c>
      <c r="H45" s="3">
        <v>444.26</v>
      </c>
      <c r="I45" s="4">
        <f t="shared" si="5"/>
        <v>0.82331356560415114</v>
      </c>
      <c r="J45" s="4">
        <f>(H45/H6)</f>
        <v>7.2897458188074993E-4</v>
      </c>
      <c r="K45" s="4">
        <f t="shared" si="6"/>
        <v>8.7866339530905329</v>
      </c>
      <c r="L45" s="4">
        <f t="shared" si="7"/>
        <v>0.10292521989607317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23701.71</v>
      </c>
      <c r="E46" s="4">
        <f t="shared" si="4"/>
        <v>0.98007328103620583</v>
      </c>
      <c r="F46" s="4">
        <f>(D46/D6)</f>
        <v>2.2650996417119366E-2</v>
      </c>
      <c r="G46" s="3">
        <v>13938.07</v>
      </c>
      <c r="H46" s="3">
        <v>3578.49</v>
      </c>
      <c r="I46" s="4">
        <f t="shared" si="5"/>
        <v>0.25674214579206445</v>
      </c>
      <c r="J46" s="4">
        <f>(H46/H6)</f>
        <v>5.8718503838167844E-3</v>
      </c>
      <c r="K46" s="4">
        <f t="shared" si="6"/>
        <v>6.6233830470393942</v>
      </c>
      <c r="L46" s="14">
        <f t="shared" si="7"/>
        <v>0.72333113524414139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455.04</v>
      </c>
      <c r="D47" s="3">
        <v>415.31</v>
      </c>
      <c r="E47" s="4">
        <f t="shared" si="4"/>
        <v>0.91268899437412088</v>
      </c>
      <c r="F47" s="4">
        <f>(D47/D6)</f>
        <v>3.9689901369959575E-4</v>
      </c>
      <c r="G47" s="3">
        <v>562.9</v>
      </c>
      <c r="H47" s="3">
        <v>473.07</v>
      </c>
      <c r="I47" s="4">
        <f t="shared" si="5"/>
        <v>0.84041570438799074</v>
      </c>
      <c r="J47" s="4">
        <f>(H47/H6)</f>
        <v>7.7624815524766206E-4</v>
      </c>
      <c r="K47" s="4">
        <f t="shared" si="6"/>
        <v>0.87790390428477816</v>
      </c>
      <c r="L47" s="14">
        <f t="shared" si="7"/>
        <v>7.227328998613014E-2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3007.75</v>
      </c>
      <c r="D48" s="7">
        <f>SUM(D49:D49)</f>
        <v>2937.15</v>
      </c>
      <c r="E48" s="8">
        <f t="shared" si="4"/>
        <v>0.97652730446346936</v>
      </c>
      <c r="F48" s="8">
        <f>(D48/D6)</f>
        <v>2.8069440612741511E-3</v>
      </c>
      <c r="G48" s="7">
        <f>SUM(G49:G49)</f>
        <v>2637.64</v>
      </c>
      <c r="H48" s="7">
        <f>SUM(H49:H49)</f>
        <v>2534.5100000000002</v>
      </c>
      <c r="I48" s="8">
        <f t="shared" si="5"/>
        <v>0.96090065361459498</v>
      </c>
      <c r="J48" s="8">
        <f>(H48/H6)</f>
        <v>4.1588109834839503E-3</v>
      </c>
      <c r="K48" s="8">
        <f t="shared" si="6"/>
        <v>1.1588630543971024</v>
      </c>
      <c r="L48" s="15">
        <f t="shared" si="7"/>
        <v>1.5626650848874379E-2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3007.75</v>
      </c>
      <c r="D49" s="3">
        <v>2937.15</v>
      </c>
      <c r="E49" s="4">
        <f t="shared" si="4"/>
        <v>0.97652730446346936</v>
      </c>
      <c r="F49" s="4">
        <f>(D49/D6)</f>
        <v>2.8069440612741511E-3</v>
      </c>
      <c r="G49" s="3">
        <v>2637.64</v>
      </c>
      <c r="H49" s="3">
        <v>2534.5100000000002</v>
      </c>
      <c r="I49" s="4">
        <f t="shared" si="5"/>
        <v>0.96090065361459498</v>
      </c>
      <c r="J49" s="4">
        <f>(H49/H6)</f>
        <v>4.1588109834839503E-3</v>
      </c>
      <c r="K49" s="4">
        <f t="shared" si="6"/>
        <v>1.1588630543971024</v>
      </c>
      <c r="L49" s="4">
        <f t="shared" si="7"/>
        <v>1.5626650848874379E-2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2565.3200000000002</v>
      </c>
      <c r="D50" s="7">
        <f>SUM(D51:D51)</f>
        <v>2352.08</v>
      </c>
      <c r="E50" s="8">
        <f t="shared" si="4"/>
        <v>0.91687586733818771</v>
      </c>
      <c r="F50" s="8">
        <f>(D50/D6)</f>
        <v>2.2478106285486626E-3</v>
      </c>
      <c r="G50" s="7">
        <f>SUM(G51:G51)</f>
        <v>3187.61</v>
      </c>
      <c r="H50" s="7">
        <f>SUM(H51:H51)</f>
        <v>2965.95</v>
      </c>
      <c r="I50" s="8">
        <f t="shared" si="5"/>
        <v>0.93046200758562048</v>
      </c>
      <c r="J50" s="8">
        <f>(H50/H6)</f>
        <v>4.8667495636096209E-3</v>
      </c>
      <c r="K50" s="8">
        <f t="shared" si="6"/>
        <v>0.79302752912220376</v>
      </c>
      <c r="L50" s="15">
        <f t="shared" si="7"/>
        <v>-1.3586140247432765E-2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2565.3200000000002</v>
      </c>
      <c r="D51" s="3">
        <v>2352.08</v>
      </c>
      <c r="E51" s="4">
        <f t="shared" si="4"/>
        <v>0.91687586733818771</v>
      </c>
      <c r="F51" s="4">
        <f>(D51/D6)</f>
        <v>2.2478106285486626E-3</v>
      </c>
      <c r="G51" s="3">
        <v>3187.61</v>
      </c>
      <c r="H51" s="3">
        <v>2965.95</v>
      </c>
      <c r="I51" s="4">
        <f t="shared" si="5"/>
        <v>0.93046200758562048</v>
      </c>
      <c r="J51" s="4">
        <f>(H51/H6)</f>
        <v>4.8667495636096209E-3</v>
      </c>
      <c r="K51" s="4">
        <f t="shared" si="6"/>
        <v>0.79302752912220376</v>
      </c>
      <c r="L51" s="4">
        <f t="shared" si="7"/>
        <v>-1.3586140247432765E-2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3.85</v>
      </c>
      <c r="E52" s="8">
        <f t="shared" si="4"/>
        <v>0.80208333333333337</v>
      </c>
      <c r="F52" s="8">
        <f>(D52/D6)</f>
        <v>3.6793267745622393E-6</v>
      </c>
      <c r="G52" s="7">
        <f>SUM(G53:G53)</f>
        <v>8</v>
      </c>
      <c r="H52" s="7">
        <f>SUM(H53:H53)</f>
        <v>6.09</v>
      </c>
      <c r="I52" s="8">
        <f t="shared" si="5"/>
        <v>0.76124999999999998</v>
      </c>
      <c r="J52" s="8">
        <f>(H52/H6)</f>
        <v>9.9929212705482539E-6</v>
      </c>
      <c r="K52" s="8">
        <f t="shared" si="6"/>
        <v>0.63218390804597702</v>
      </c>
      <c r="L52" s="8">
        <f t="shared" si="7"/>
        <v>4.0833333333333388E-2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3.85</v>
      </c>
      <c r="E53" s="4">
        <f t="shared" si="4"/>
        <v>0.80208333333333337</v>
      </c>
      <c r="F53" s="4">
        <f>(D53/D6)</f>
        <v>3.6793267745622393E-6</v>
      </c>
      <c r="G53" s="3">
        <v>8</v>
      </c>
      <c r="H53" s="3">
        <v>6.09</v>
      </c>
      <c r="I53" s="4">
        <f t="shared" si="5"/>
        <v>0.76124999999999998</v>
      </c>
      <c r="J53" s="4">
        <f>(H53/H6)</f>
        <v>9.9929212705482539E-6</v>
      </c>
      <c r="K53" s="4">
        <f t="shared" si="6"/>
        <v>0.63218390804597702</v>
      </c>
      <c r="L53" s="4">
        <f t="shared" si="7"/>
        <v>4.0833333333333388E-2</v>
      </c>
    </row>
  </sheetData>
  <mergeCells count="17">
    <mergeCell ref="H5"/>
    <mergeCell ref="I5"/>
    <mergeCell ref="J5"/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2023-01-23T11:57:38Z</dcterms:modified>
</cp:coreProperties>
</file>