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seniy\Pochta\на сайт\махова\организации проведения мониторинга качества финансового менеджмента, осуществляемого главными администраторами средств районного бюджета\2016\"/>
    </mc:Choice>
  </mc:AlternateContent>
  <bookViews>
    <workbookView xWindow="0" yWindow="0" windowWidth="17730" windowHeight="11190"/>
  </bookViews>
  <sheets>
    <sheet name="Лист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1" i="1" l="1"/>
  <c r="T21" i="1"/>
  <c r="S21" i="1"/>
  <c r="R21" i="1"/>
  <c r="Q21" i="1"/>
  <c r="P21" i="1"/>
  <c r="O21" i="1"/>
  <c r="N21" i="1"/>
  <c r="M21" i="1"/>
  <c r="L21" i="1"/>
  <c r="K21" i="1"/>
  <c r="I21" i="1"/>
  <c r="G21" i="1"/>
  <c r="F21" i="1"/>
  <c r="E21" i="1"/>
  <c r="D21" i="1"/>
  <c r="V20" i="1"/>
  <c r="P20" i="1"/>
  <c r="N20" i="1"/>
  <c r="F20" i="1"/>
  <c r="D20" i="1"/>
  <c r="V19" i="1"/>
  <c r="P19" i="1"/>
  <c r="N19" i="1"/>
  <c r="L19" i="1"/>
  <c r="F19" i="1"/>
  <c r="D19" i="1"/>
  <c r="V18" i="1"/>
  <c r="T18" i="1"/>
  <c r="P18" i="1"/>
  <c r="N18" i="1"/>
  <c r="L18" i="1"/>
  <c r="F18" i="1"/>
  <c r="D18" i="1"/>
  <c r="V17" i="1"/>
  <c r="T17" i="1"/>
  <c r="P17" i="1"/>
  <c r="N17" i="1"/>
  <c r="L17" i="1"/>
  <c r="F17" i="1"/>
  <c r="D17" i="1"/>
  <c r="V15" i="1"/>
  <c r="T15" i="1"/>
  <c r="P15" i="1"/>
  <c r="N15" i="1"/>
  <c r="L15" i="1"/>
  <c r="F15" i="1"/>
  <c r="D15" i="1"/>
  <c r="V14" i="1"/>
  <c r="T14" i="1"/>
  <c r="P14" i="1"/>
  <c r="N14" i="1"/>
  <c r="L14" i="1"/>
  <c r="F14" i="1"/>
  <c r="D14" i="1"/>
  <c r="V13" i="1"/>
  <c r="T13" i="1"/>
  <c r="P13" i="1"/>
  <c r="N13" i="1"/>
  <c r="L13" i="1"/>
  <c r="F13" i="1"/>
  <c r="D13" i="1"/>
  <c r="V21" i="1" l="1"/>
</calcChain>
</file>

<file path=xl/sharedStrings.xml><?xml version="1.0" encoding="utf-8"?>
<sst xmlns="http://schemas.openxmlformats.org/spreadsheetml/2006/main" count="52" uniqueCount="35">
  <si>
    <t>Отчет</t>
  </si>
  <si>
    <t xml:space="preserve">о результатах мониторинга качества финансового менеджмента, осуществляемого главными администраторами средств районного бюджета </t>
  </si>
  <si>
    <t>на 1 июля 2016 года</t>
  </si>
  <si>
    <t>Периодичность:квартальная</t>
  </si>
  <si>
    <t>№</t>
  </si>
  <si>
    <t>Наименование главного администратора средств районного бюджета</t>
  </si>
  <si>
    <t>КВСР</t>
  </si>
  <si>
    <t>Качество планирования расходов:сумма внесенных изменений в бюджетную роспись в связи с уточнением ассигнований по решению Земского собрания о бюджете,(КПз),%(п.1.7)</t>
  </si>
  <si>
    <t>Качество планирования расходов:сумма внесенных положительных изменений в бюджетную роспись в связи с передвижками между кодами бюджетной классификации,(КП п),% (п.1.8)</t>
  </si>
  <si>
    <t>Своевременность принятия бюджетных обязательств,(БО),% (п.2.4)</t>
  </si>
  <si>
    <t>Качество прогнозирования кассовых расходов, кроме муниципальных целевых программ,(Пр),% (п.2.5)</t>
  </si>
  <si>
    <t>Качество прогнозирования кассовых расходов по  муниципальным целевым программам,(Поцп),% (п.2.6)</t>
  </si>
  <si>
    <t>Качество исполнения расходов:наличие просроченной кредиторской задолженности, балл (п.2.7)</t>
  </si>
  <si>
    <t>Уровень подгоготовки платежных документов,(Отк),% (п.2.8)</t>
  </si>
  <si>
    <t>Полнота зачислений платежей в районный бюджет по главному администратору доходов районного бюджета, объем невыясненных поступлений(Пн), балл (п.3.2)</t>
  </si>
  <si>
    <t>Отклонение кассового исполнения по доходам от прогноза по главному администратору доходов районного бюджета,(ОД),балл (П.3.3)</t>
  </si>
  <si>
    <t>ИТОГО по главному администратору средств бюджета района</t>
  </si>
  <si>
    <t>значение  показателя</t>
  </si>
  <si>
    <t>количество баллов</t>
  </si>
  <si>
    <t>Группа 1</t>
  </si>
  <si>
    <t>Администрация Тоншаевского района Нижегородской области</t>
  </si>
  <si>
    <t>Отдел образования администрации Тоншаевского района Нижегородской области</t>
  </si>
  <si>
    <t>074</t>
  </si>
  <si>
    <t>Отдел культуры администрации Тоншаевского района Нижегородской области</t>
  </si>
  <si>
    <t>057</t>
  </si>
  <si>
    <t>Группа 2</t>
  </si>
  <si>
    <t>Управление финансов администрации Тоншаевского района Нижегородской области</t>
  </si>
  <si>
    <t>001</t>
  </si>
  <si>
    <t>Управление сельского хозяйства администрации Тоншаевского района Нижегородской области</t>
  </si>
  <si>
    <t>082</t>
  </si>
  <si>
    <t>Отдел по управлению муниципальным имуществом и земельными ресурсами администрации Тоншаевского района</t>
  </si>
  <si>
    <t>366</t>
  </si>
  <si>
    <t>Земское собрание Тоншаевского района Нижегородской области</t>
  </si>
  <si>
    <t>330</t>
  </si>
  <si>
    <t>Средний показатель по району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</si>
</sst>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1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1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vertical="center" wrapText="1"/>
    </xf>
    <xf numFmtId="164" fontId="3" fillId="0" borderId="2" xfId="0" applyNumberFormat="1" applyFont="1" applyFill="1" applyBorder="1" applyAlignment="1">
      <alignment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vertical="center" wrapText="1"/>
    </xf>
    <xf numFmtId="164" fontId="1" fillId="0" borderId="7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vertical="center" wrapText="1"/>
    </xf>
    <xf numFmtId="3" fontId="1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3" fontId="1" fillId="0" borderId="3" xfId="0" applyNumberFormat="1" applyFont="1" applyFill="1" applyBorder="1" applyAlignment="1">
      <alignment vertical="center" wrapText="1"/>
    </xf>
    <xf numFmtId="1" fontId="1" fillId="0" borderId="4" xfId="0" applyNumberFormat="1" applyFont="1" applyFill="1" applyBorder="1" applyAlignment="1">
      <alignment vertical="center" wrapText="1"/>
    </xf>
    <xf numFmtId="1" fontId="1" fillId="0" borderId="2" xfId="0" applyNumberFormat="1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right" vertical="center" wrapText="1"/>
    </xf>
    <xf numFmtId="1" fontId="1" fillId="0" borderId="2" xfId="0" applyNumberFormat="1" applyFont="1" applyFill="1" applyBorder="1" applyAlignment="1">
      <alignment vertical="center" wrapText="1"/>
    </xf>
    <xf numFmtId="3" fontId="1" fillId="0" borderId="4" xfId="0" applyNumberFormat="1" applyFont="1" applyFill="1" applyBorder="1" applyAlignment="1">
      <alignment horizontal="right" vertical="center" wrapText="1"/>
    </xf>
    <xf numFmtId="164" fontId="4" fillId="0" borderId="0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left" vertical="center" wrapText="1"/>
    </xf>
    <xf numFmtId="164" fontId="1" fillId="0" borderId="0" xfId="0" applyNumberFormat="1" applyFont="1" applyFill="1" applyAlignment="1">
      <alignment horizontal="left" vertical="center" wrapText="1"/>
    </xf>
    <xf numFmtId="164" fontId="1" fillId="0" borderId="2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wrapText="1" inden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84;&#1072;&#1093;&#1086;&#1074;&#1072;/&#1084;&#1086;&#1085;&#1080;&#1090;&#1086;&#1088;&#1080;&#1085;&#1075;%20&#1082;&#1072;&#1095;&#1077;&#1089;&#1090;&#1074;&#1072;%20&#1092;&#1080;&#1085;.&#1084;&#1077;&#1085;&#1077;&#1076;&#1078;&#1084;&#1077;&#1085;&#1090;&#1072;/2016/&#1084;&#1086;&#1085;&#1080;&#1090;.%20&#1082;&#1072;&#1095;&#1077;&#1089;&#1090;&#1074;&#1072;%20&#1092;&#1080;&#1085;.%20&#1084;&#1077;&#1085;.%20&#1087;&#1086;&#1083;&#1091;&#1075;&#1086;&#1076;&#1080;&#1077;%20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а 01.01.2017"/>
      <sheetName val="4-5"/>
      <sheetName val="6-7"/>
      <sheetName val="8-9"/>
      <sheetName val="10-11"/>
      <sheetName val="14-15"/>
      <sheetName val="16-17"/>
      <sheetName val="18-19"/>
      <sheetName val="20-21"/>
      <sheetName val="22-23"/>
    </sheetNames>
    <sheetDataSet>
      <sheetData sheetId="0"/>
      <sheetData sheetId="1">
        <row r="4">
          <cell r="G4">
            <v>-111.87861778938691</v>
          </cell>
        </row>
        <row r="5">
          <cell r="G5">
            <v>99.152613902866236</v>
          </cell>
        </row>
        <row r="6">
          <cell r="G6">
            <v>98.972777888641389</v>
          </cell>
        </row>
        <row r="8">
          <cell r="G8">
            <v>98.284661350858627</v>
          </cell>
        </row>
        <row r="9">
          <cell r="G9">
            <v>100.32255307023792</v>
          </cell>
        </row>
        <row r="10">
          <cell r="G10">
            <v>100</v>
          </cell>
        </row>
        <row r="11">
          <cell r="G11">
            <v>100</v>
          </cell>
        </row>
        <row r="12">
          <cell r="G12">
            <v>74.775791179289385</v>
          </cell>
        </row>
      </sheetData>
      <sheetData sheetId="2">
        <row r="8">
          <cell r="G8">
            <v>-111.87861778938691</v>
          </cell>
        </row>
        <row r="9">
          <cell r="G9">
            <v>99.152613902866236</v>
          </cell>
        </row>
        <row r="10">
          <cell r="G10">
            <v>98.972777888641389</v>
          </cell>
        </row>
        <row r="12">
          <cell r="G12">
            <v>98.284661350858627</v>
          </cell>
        </row>
        <row r="13">
          <cell r="G13">
            <v>100.32255307023792</v>
          </cell>
        </row>
        <row r="14">
          <cell r="G14">
            <v>100</v>
          </cell>
        </row>
        <row r="15">
          <cell r="G15">
            <v>100</v>
          </cell>
        </row>
        <row r="16">
          <cell r="G16">
            <v>69.264855489031035</v>
          </cell>
        </row>
      </sheetData>
      <sheetData sheetId="3"/>
      <sheetData sheetId="4"/>
      <sheetData sheetId="5">
        <row r="4">
          <cell r="E4">
            <v>31.536998664498739</v>
          </cell>
        </row>
        <row r="5">
          <cell r="E5">
            <v>39.582060827373411</v>
          </cell>
        </row>
        <row r="6">
          <cell r="E6">
            <v>38.425708005624173</v>
          </cell>
        </row>
        <row r="8">
          <cell r="E8">
            <v>39.623685590550203</v>
          </cell>
        </row>
        <row r="9">
          <cell r="E9">
            <v>53.410792293311204</v>
          </cell>
        </row>
        <row r="10">
          <cell r="E10">
            <v>40.834793715846999</v>
          </cell>
        </row>
        <row r="12">
          <cell r="E12">
            <v>37.429362409836187</v>
          </cell>
        </row>
      </sheetData>
      <sheetData sheetId="6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</sheetData>
      <sheetData sheetId="7">
        <row r="3">
          <cell r="F3">
            <v>97.294860234445451</v>
          </cell>
        </row>
        <row r="4">
          <cell r="F4">
            <v>93.524283935242835</v>
          </cell>
        </row>
        <row r="5">
          <cell r="F5">
            <v>89.518413597733712</v>
          </cell>
        </row>
        <row r="7">
          <cell r="F7">
            <v>92.019950124688279</v>
          </cell>
        </row>
        <row r="8">
          <cell r="F8">
            <v>78.94736842105263</v>
          </cell>
        </row>
        <row r="9">
          <cell r="F9">
            <v>89.65517241379311</v>
          </cell>
        </row>
        <row r="10">
          <cell r="F10">
            <v>96.621621621621628</v>
          </cell>
        </row>
        <row r="11">
          <cell r="F11">
            <v>93.333333333333329</v>
          </cell>
        </row>
      </sheetData>
      <sheetData sheetId="8"/>
      <sheetData sheetId="9">
        <row r="4">
          <cell r="E4">
            <v>9.6499068270917157</v>
          </cell>
        </row>
        <row r="5">
          <cell r="E5">
            <v>21.821760263342789</v>
          </cell>
        </row>
        <row r="6">
          <cell r="E6">
            <v>100</v>
          </cell>
        </row>
        <row r="8">
          <cell r="E8">
            <v>14.966602225000649</v>
          </cell>
        </row>
        <row r="9">
          <cell r="E9">
            <v>26.022434296523798</v>
          </cell>
        </row>
        <row r="12">
          <cell r="E12">
            <v>17.887121521686787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workbookViewId="0">
      <selection activeCell="D8" sqref="D8:E8"/>
    </sheetView>
  </sheetViews>
  <sheetFormatPr defaultRowHeight="15" x14ac:dyDescent="0.25"/>
  <cols>
    <col min="2" max="2" width="24.42578125" customWidth="1"/>
    <col min="4" max="4" width="11" customWidth="1"/>
    <col min="5" max="5" width="12.5703125" customWidth="1"/>
    <col min="6" max="6" width="11.140625" customWidth="1"/>
    <col min="7" max="7" width="11.5703125" customWidth="1"/>
    <col min="8" max="8" width="11" customWidth="1"/>
    <col min="9" max="9" width="12.140625" customWidth="1"/>
    <col min="10" max="10" width="11.42578125" customWidth="1"/>
    <col min="11" max="11" width="11.7109375" customWidth="1"/>
    <col min="12" max="12" width="12.140625" customWidth="1"/>
    <col min="13" max="14" width="11" customWidth="1"/>
    <col min="15" max="15" width="10.85546875" customWidth="1"/>
    <col min="16" max="17" width="11.5703125" customWidth="1"/>
    <col min="18" max="18" width="12.28515625" customWidth="1"/>
    <col min="19" max="19" width="12.85546875" customWidth="1"/>
    <col min="20" max="20" width="11.5703125" customWidth="1"/>
    <col min="21" max="21" width="11.42578125" customWidth="1"/>
    <col min="22" max="22" width="13.7109375" customWidth="1"/>
  </cols>
  <sheetData>
    <row r="1" spans="1:2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0"/>
      <c r="V1" s="30"/>
    </row>
    <row r="2" spans="1:22" x14ac:dyDescent="0.25">
      <c r="A2" s="1"/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1"/>
      <c r="N2" s="1"/>
      <c r="O2" s="1"/>
      <c r="P2" s="1"/>
      <c r="Q2" s="1"/>
      <c r="R2" s="1"/>
      <c r="S2" s="1"/>
      <c r="T2" s="1"/>
      <c r="U2" s="2"/>
      <c r="V2" s="2"/>
    </row>
    <row r="3" spans="1:22" x14ac:dyDescent="0.25">
      <c r="A3" s="1"/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1"/>
      <c r="Q3" s="1"/>
      <c r="R3" s="1"/>
      <c r="S3" s="1"/>
      <c r="T3" s="1"/>
      <c r="U3" s="2"/>
      <c r="V3" s="2"/>
    </row>
    <row r="4" spans="1:22" x14ac:dyDescent="0.25">
      <c r="A4" s="1"/>
      <c r="B4" s="31" t="s">
        <v>2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1"/>
      <c r="N4" s="1"/>
      <c r="O4" s="1"/>
      <c r="P4" s="1"/>
      <c r="Q4" s="1"/>
      <c r="R4" s="1"/>
      <c r="S4" s="1"/>
      <c r="T4" s="1"/>
      <c r="U4" s="2"/>
      <c r="V4" s="2"/>
    </row>
    <row r="5" spans="1:22" x14ac:dyDescent="0.25">
      <c r="A5" s="1"/>
      <c r="B5" s="3"/>
      <c r="C5" s="32" t="s">
        <v>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1"/>
      <c r="O5" s="1"/>
      <c r="P5" s="1"/>
      <c r="Q5" s="1"/>
      <c r="R5" s="1"/>
      <c r="S5" s="1"/>
      <c r="T5" s="1"/>
      <c r="U5" s="2"/>
      <c r="V5" s="2"/>
    </row>
    <row r="6" spans="1:22" x14ac:dyDescent="0.25">
      <c r="A6" s="28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</row>
    <row r="7" spans="1:22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1"/>
      <c r="R7" s="1"/>
      <c r="S7" s="1"/>
      <c r="T7" s="1"/>
      <c r="U7" s="1"/>
      <c r="V7" s="1"/>
    </row>
    <row r="8" spans="1:22" ht="196.5" customHeight="1" x14ac:dyDescent="0.25">
      <c r="A8" s="34" t="s">
        <v>4</v>
      </c>
      <c r="B8" s="34" t="s">
        <v>5</v>
      </c>
      <c r="C8" s="35" t="s">
        <v>6</v>
      </c>
      <c r="D8" s="37" t="s">
        <v>7</v>
      </c>
      <c r="E8" s="38"/>
      <c r="F8" s="37" t="s">
        <v>8</v>
      </c>
      <c r="G8" s="38"/>
      <c r="H8" s="37" t="s">
        <v>9</v>
      </c>
      <c r="I8" s="38"/>
      <c r="J8" s="37" t="s">
        <v>10</v>
      </c>
      <c r="K8" s="38"/>
      <c r="L8" s="37" t="s">
        <v>11</v>
      </c>
      <c r="M8" s="38"/>
      <c r="N8" s="37" t="s">
        <v>12</v>
      </c>
      <c r="O8" s="38"/>
      <c r="P8" s="37" t="s">
        <v>13</v>
      </c>
      <c r="Q8" s="38"/>
      <c r="R8" s="37" t="s">
        <v>14</v>
      </c>
      <c r="S8" s="38"/>
      <c r="T8" s="37" t="s">
        <v>15</v>
      </c>
      <c r="U8" s="38"/>
      <c r="V8" s="6" t="s">
        <v>16</v>
      </c>
    </row>
    <row r="9" spans="1:22" ht="30" x14ac:dyDescent="0.25">
      <c r="A9" s="34"/>
      <c r="B9" s="34"/>
      <c r="C9" s="36"/>
      <c r="D9" s="7" t="s">
        <v>17</v>
      </c>
      <c r="E9" s="8" t="s">
        <v>18</v>
      </c>
      <c r="F9" s="7" t="s">
        <v>17</v>
      </c>
      <c r="G9" s="8" t="s">
        <v>18</v>
      </c>
      <c r="H9" s="7" t="s">
        <v>17</v>
      </c>
      <c r="I9" s="8" t="s">
        <v>18</v>
      </c>
      <c r="J9" s="7" t="s">
        <v>17</v>
      </c>
      <c r="K9" s="8" t="s">
        <v>18</v>
      </c>
      <c r="L9" s="7" t="s">
        <v>17</v>
      </c>
      <c r="M9" s="8" t="s">
        <v>18</v>
      </c>
      <c r="N9" s="7" t="s">
        <v>17</v>
      </c>
      <c r="O9" s="8" t="s">
        <v>18</v>
      </c>
      <c r="P9" s="7" t="s">
        <v>17</v>
      </c>
      <c r="Q9" s="8" t="s">
        <v>18</v>
      </c>
      <c r="R9" s="7" t="s">
        <v>17</v>
      </c>
      <c r="S9" s="8" t="s">
        <v>18</v>
      </c>
      <c r="T9" s="7" t="s">
        <v>17</v>
      </c>
      <c r="U9" s="8" t="s">
        <v>18</v>
      </c>
      <c r="V9" s="9" t="s">
        <v>18</v>
      </c>
    </row>
    <row r="10" spans="1:22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1">
        <v>6</v>
      </c>
      <c r="G10" s="11">
        <v>7</v>
      </c>
      <c r="H10" s="11">
        <v>10</v>
      </c>
      <c r="I10" s="11">
        <v>11</v>
      </c>
      <c r="J10" s="11">
        <v>12</v>
      </c>
      <c r="K10" s="11">
        <v>13</v>
      </c>
      <c r="L10" s="11">
        <v>14</v>
      </c>
      <c r="M10" s="11">
        <v>15</v>
      </c>
      <c r="N10" s="11">
        <v>16</v>
      </c>
      <c r="O10" s="11">
        <v>17</v>
      </c>
      <c r="P10" s="11">
        <v>18</v>
      </c>
      <c r="Q10" s="11">
        <v>19</v>
      </c>
      <c r="R10" s="11">
        <v>20</v>
      </c>
      <c r="S10" s="11">
        <v>21</v>
      </c>
      <c r="T10" s="11">
        <v>22</v>
      </c>
      <c r="U10" s="11">
        <v>23</v>
      </c>
      <c r="V10" s="11">
        <v>24</v>
      </c>
    </row>
    <row r="11" spans="1:22" x14ac:dyDescent="0.25">
      <c r="A11" s="39"/>
      <c r="B11" s="39"/>
      <c r="C11" s="39"/>
      <c r="D11" s="39"/>
      <c r="E11" s="39"/>
      <c r="F11" s="3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3"/>
    </row>
    <row r="12" spans="1:22" ht="15" customHeight="1" x14ac:dyDescent="0.25">
      <c r="A12" s="12"/>
      <c r="B12" s="6" t="s">
        <v>19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60" customHeight="1" x14ac:dyDescent="0.25">
      <c r="A13" s="11">
        <v>1</v>
      </c>
      <c r="B13" s="6" t="s">
        <v>20</v>
      </c>
      <c r="C13" s="14">
        <v>487</v>
      </c>
      <c r="D13" s="12">
        <f>'[1]4-5'!G4</f>
        <v>-111.87861778938691</v>
      </c>
      <c r="E13" s="15">
        <v>0</v>
      </c>
      <c r="F13" s="12">
        <f>'[1]6-7'!G8</f>
        <v>-111.87861778938691</v>
      </c>
      <c r="G13" s="15">
        <v>0</v>
      </c>
      <c r="H13" s="12">
        <v>0</v>
      </c>
      <c r="I13" s="12">
        <v>0</v>
      </c>
      <c r="J13" s="12">
        <v>100</v>
      </c>
      <c r="K13" s="12">
        <v>10</v>
      </c>
      <c r="L13" s="15">
        <f>'[1]14-15'!E4</f>
        <v>31.536998664498739</v>
      </c>
      <c r="M13" s="15">
        <v>5</v>
      </c>
      <c r="N13" s="12">
        <f>'[1]16-17'!C4</f>
        <v>0</v>
      </c>
      <c r="O13" s="15">
        <v>10</v>
      </c>
      <c r="P13" s="12">
        <f>'[1]18-19'!F3</f>
        <v>97.294860234445451</v>
      </c>
      <c r="Q13" s="12">
        <v>10</v>
      </c>
      <c r="R13" s="15">
        <v>100</v>
      </c>
      <c r="S13" s="15">
        <v>10</v>
      </c>
      <c r="T13" s="15">
        <f>'[1]22-23'!E4</f>
        <v>9.6499068270917157</v>
      </c>
      <c r="U13" s="15">
        <v>3</v>
      </c>
      <c r="V13" s="12">
        <f>E13+G13+I13+K13+M13+O13+Q13+S13+U13</f>
        <v>48</v>
      </c>
    </row>
    <row r="14" spans="1:22" ht="72.75" customHeight="1" x14ac:dyDescent="0.25">
      <c r="A14" s="11">
        <v>2</v>
      </c>
      <c r="B14" s="6" t="s">
        <v>21</v>
      </c>
      <c r="C14" s="16" t="s">
        <v>22</v>
      </c>
      <c r="D14" s="12">
        <f>'[1]4-5'!G5</f>
        <v>99.152613902866236</v>
      </c>
      <c r="E14" s="12">
        <v>10</v>
      </c>
      <c r="F14" s="12">
        <f>'[1]6-7'!G9</f>
        <v>99.152613902866236</v>
      </c>
      <c r="G14" s="15">
        <v>10</v>
      </c>
      <c r="H14" s="12">
        <v>0</v>
      </c>
      <c r="I14" s="12">
        <v>0</v>
      </c>
      <c r="J14" s="12">
        <v>100</v>
      </c>
      <c r="K14" s="12">
        <v>10</v>
      </c>
      <c r="L14" s="15">
        <f>'[1]14-15'!E5</f>
        <v>39.582060827373411</v>
      </c>
      <c r="M14" s="15">
        <v>5</v>
      </c>
      <c r="N14" s="12">
        <f>'[1]16-17'!C5</f>
        <v>0</v>
      </c>
      <c r="O14" s="15">
        <v>10</v>
      </c>
      <c r="P14" s="12">
        <f>'[1]18-19'!F4</f>
        <v>93.524283935242835</v>
      </c>
      <c r="Q14" s="12">
        <v>10</v>
      </c>
      <c r="R14" s="15">
        <v>100</v>
      </c>
      <c r="S14" s="15">
        <v>10</v>
      </c>
      <c r="T14" s="15">
        <f>'[1]22-23'!E5</f>
        <v>21.821760263342789</v>
      </c>
      <c r="U14" s="15">
        <v>3</v>
      </c>
      <c r="V14" s="12">
        <f>E14+G14+I14+K14+M14+O14+Q14+S14+U14</f>
        <v>68</v>
      </c>
    </row>
    <row r="15" spans="1:22" ht="69.75" customHeight="1" x14ac:dyDescent="0.25">
      <c r="A15" s="11">
        <v>3</v>
      </c>
      <c r="B15" s="6" t="s">
        <v>23</v>
      </c>
      <c r="C15" s="16" t="s">
        <v>24</v>
      </c>
      <c r="D15" s="12">
        <f>'[1]4-5'!G6</f>
        <v>98.972777888641389</v>
      </c>
      <c r="E15" s="12">
        <v>10</v>
      </c>
      <c r="F15" s="12">
        <f>'[1]6-7'!G10</f>
        <v>98.972777888641389</v>
      </c>
      <c r="G15" s="15">
        <v>10</v>
      </c>
      <c r="H15" s="12">
        <v>0</v>
      </c>
      <c r="I15" s="12">
        <v>0</v>
      </c>
      <c r="J15" s="12">
        <v>100</v>
      </c>
      <c r="K15" s="12">
        <v>10</v>
      </c>
      <c r="L15" s="15">
        <f>'[1]14-15'!E6</f>
        <v>38.425708005624173</v>
      </c>
      <c r="M15" s="15">
        <v>5</v>
      </c>
      <c r="N15" s="12">
        <f>'[1]16-17'!C6</f>
        <v>0</v>
      </c>
      <c r="O15" s="15">
        <v>10</v>
      </c>
      <c r="P15" s="12">
        <f>'[1]18-19'!F5</f>
        <v>89.518413597733712</v>
      </c>
      <c r="Q15" s="12">
        <v>5</v>
      </c>
      <c r="R15" s="15">
        <v>100</v>
      </c>
      <c r="S15" s="15">
        <v>10</v>
      </c>
      <c r="T15" s="15">
        <f>'[1]22-23'!E6</f>
        <v>100</v>
      </c>
      <c r="U15" s="15">
        <v>10</v>
      </c>
      <c r="V15" s="12">
        <f>E15+G15+I15+K15+M15+O15+Q15+S15+U15</f>
        <v>70</v>
      </c>
    </row>
    <row r="16" spans="1:22" ht="21" customHeight="1" x14ac:dyDescent="0.25">
      <c r="A16" s="11"/>
      <c r="B16" s="6" t="s">
        <v>25</v>
      </c>
      <c r="C16" s="17"/>
      <c r="D16" s="12"/>
      <c r="E16" s="12"/>
      <c r="F16" s="12"/>
      <c r="G16" s="15"/>
      <c r="H16" s="12"/>
      <c r="I16" s="12"/>
      <c r="J16" s="12"/>
      <c r="K16" s="12"/>
      <c r="L16" s="15"/>
      <c r="M16" s="15"/>
      <c r="N16" s="12"/>
      <c r="O16" s="15"/>
      <c r="P16" s="12"/>
      <c r="Q16" s="12"/>
      <c r="R16" s="15"/>
      <c r="S16" s="15"/>
      <c r="T16" s="12"/>
      <c r="U16" s="15"/>
      <c r="V16" s="12"/>
    </row>
    <row r="17" spans="1:22" ht="73.5" customHeight="1" x14ac:dyDescent="0.25">
      <c r="A17" s="11">
        <v>1</v>
      </c>
      <c r="B17" s="6" t="s">
        <v>26</v>
      </c>
      <c r="C17" s="16" t="s">
        <v>27</v>
      </c>
      <c r="D17" s="12">
        <f>'[1]4-5'!G8</f>
        <v>98.284661350858627</v>
      </c>
      <c r="E17" s="15">
        <v>10</v>
      </c>
      <c r="F17" s="12">
        <f>'[1]6-7'!G12</f>
        <v>98.284661350858627</v>
      </c>
      <c r="G17" s="15">
        <v>10</v>
      </c>
      <c r="H17" s="12">
        <v>0</v>
      </c>
      <c r="I17" s="12">
        <v>0</v>
      </c>
      <c r="J17" s="18">
        <v>100</v>
      </c>
      <c r="K17" s="18">
        <v>10</v>
      </c>
      <c r="L17" s="15">
        <f>'[1]14-15'!E8</f>
        <v>39.623685590550203</v>
      </c>
      <c r="M17" s="15">
        <v>5</v>
      </c>
      <c r="N17" s="12">
        <f>'[1]16-17'!C8</f>
        <v>0</v>
      </c>
      <c r="O17" s="15">
        <v>10</v>
      </c>
      <c r="P17" s="18">
        <f>'[1]18-19'!F7</f>
        <v>92.019950124688279</v>
      </c>
      <c r="Q17" s="18">
        <v>10</v>
      </c>
      <c r="R17" s="15">
        <v>100</v>
      </c>
      <c r="S17" s="15">
        <v>10</v>
      </c>
      <c r="T17" s="15">
        <f>'[1]22-23'!E8</f>
        <v>14.966602225000649</v>
      </c>
      <c r="U17" s="15">
        <v>3</v>
      </c>
      <c r="V17" s="12">
        <f>E17+G17+I17+K17+M17+O17+Q17+S17+U17</f>
        <v>68</v>
      </c>
    </row>
    <row r="18" spans="1:22" ht="88.5" customHeight="1" x14ac:dyDescent="0.25">
      <c r="A18" s="11">
        <v>2</v>
      </c>
      <c r="B18" s="6" t="s">
        <v>28</v>
      </c>
      <c r="C18" s="16" t="s">
        <v>29</v>
      </c>
      <c r="D18" s="12">
        <f>'[1]4-5'!G9</f>
        <v>100.32255307023792</v>
      </c>
      <c r="E18" s="19">
        <v>10</v>
      </c>
      <c r="F18" s="12">
        <f>'[1]6-7'!G13</f>
        <v>100.32255307023792</v>
      </c>
      <c r="G18" s="20">
        <v>10</v>
      </c>
      <c r="H18" s="12">
        <v>0</v>
      </c>
      <c r="I18" s="19">
        <v>0</v>
      </c>
      <c r="J18" s="12">
        <v>100</v>
      </c>
      <c r="K18" s="21">
        <v>10</v>
      </c>
      <c r="L18" s="15">
        <f>'[1]14-15'!E9</f>
        <v>53.410792293311204</v>
      </c>
      <c r="M18" s="15">
        <v>10</v>
      </c>
      <c r="N18" s="12">
        <f>'[1]16-17'!C9</f>
        <v>0</v>
      </c>
      <c r="O18" s="22">
        <v>10</v>
      </c>
      <c r="P18" s="18">
        <f>'[1]18-19'!F8</f>
        <v>78.94736842105263</v>
      </c>
      <c r="Q18" s="21">
        <v>3</v>
      </c>
      <c r="R18" s="15">
        <v>100</v>
      </c>
      <c r="S18" s="20">
        <v>10</v>
      </c>
      <c r="T18" s="15">
        <f>'[1]22-23'!E9</f>
        <v>26.022434296523798</v>
      </c>
      <c r="U18" s="15">
        <v>5</v>
      </c>
      <c r="V18" s="12">
        <f>E18+G18+I18+K18+M18+O18+Q18+S18+U18</f>
        <v>68</v>
      </c>
    </row>
    <row r="19" spans="1:22" ht="90" customHeight="1" x14ac:dyDescent="0.25">
      <c r="A19" s="11">
        <v>3</v>
      </c>
      <c r="B19" s="6" t="s">
        <v>30</v>
      </c>
      <c r="C19" s="16" t="s">
        <v>31</v>
      </c>
      <c r="D19" s="12">
        <f>'[1]4-5'!G10</f>
        <v>100</v>
      </c>
      <c r="E19" s="23">
        <v>10</v>
      </c>
      <c r="F19" s="12">
        <f>'[1]6-7'!G14</f>
        <v>100</v>
      </c>
      <c r="G19" s="24">
        <v>10</v>
      </c>
      <c r="H19" s="18">
        <v>0</v>
      </c>
      <c r="I19" s="25">
        <v>0</v>
      </c>
      <c r="J19" s="12">
        <v>100</v>
      </c>
      <c r="K19" s="19">
        <v>10</v>
      </c>
      <c r="L19" s="12">
        <f>'[1]14-15'!E10</f>
        <v>40.834793715846999</v>
      </c>
      <c r="M19" s="21">
        <v>5</v>
      </c>
      <c r="N19" s="15">
        <f>'[1]16-17'!C10</f>
        <v>0</v>
      </c>
      <c r="O19" s="15">
        <v>10</v>
      </c>
      <c r="P19" s="12">
        <f>'[1]18-19'!F9</f>
        <v>89.65517241379311</v>
      </c>
      <c r="Q19" s="22">
        <v>5</v>
      </c>
      <c r="R19" s="15">
        <v>100</v>
      </c>
      <c r="S19" s="20">
        <v>10</v>
      </c>
      <c r="T19" s="15">
        <v>0</v>
      </c>
      <c r="U19" s="15">
        <v>0</v>
      </c>
      <c r="V19" s="12">
        <f>E19+G19+I19+K19+M19+O19+Q19+S19+U19</f>
        <v>60</v>
      </c>
    </row>
    <row r="20" spans="1:22" ht="62.25" customHeight="1" x14ac:dyDescent="0.25">
      <c r="A20" s="11">
        <v>4</v>
      </c>
      <c r="B20" s="6" t="s">
        <v>32</v>
      </c>
      <c r="C20" s="16" t="s">
        <v>33</v>
      </c>
      <c r="D20" s="12">
        <f>'[1]4-5'!G11</f>
        <v>100</v>
      </c>
      <c r="E20" s="23">
        <v>10</v>
      </c>
      <c r="F20" s="12">
        <f>'[1]6-7'!G15</f>
        <v>100</v>
      </c>
      <c r="G20" s="26">
        <v>10</v>
      </c>
      <c r="H20" s="12">
        <v>0</v>
      </c>
      <c r="I20" s="15">
        <v>0</v>
      </c>
      <c r="J20" s="12">
        <v>100</v>
      </c>
      <c r="K20" s="19">
        <v>10</v>
      </c>
      <c r="L20" s="18">
        <v>0</v>
      </c>
      <c r="M20" s="21">
        <v>0</v>
      </c>
      <c r="N20" s="15">
        <f>'[1]16-17'!C11</f>
        <v>0</v>
      </c>
      <c r="O20" s="15">
        <v>10</v>
      </c>
      <c r="P20" s="12">
        <f>'[1]18-19'!F10</f>
        <v>96.621621621621628</v>
      </c>
      <c r="Q20" s="22">
        <v>10</v>
      </c>
      <c r="R20" s="25">
        <v>100</v>
      </c>
      <c r="S20" s="27">
        <v>10</v>
      </c>
      <c r="T20" s="15">
        <v>0</v>
      </c>
      <c r="U20" s="25">
        <v>0</v>
      </c>
      <c r="V20" s="12">
        <f>E20+G20+I20+K20+O20+Q20</f>
        <v>50</v>
      </c>
    </row>
    <row r="21" spans="1:22" x14ac:dyDescent="0.25">
      <c r="A21" s="40" t="s">
        <v>34</v>
      </c>
      <c r="B21" s="41"/>
      <c r="C21" s="12"/>
      <c r="D21" s="12">
        <f>'[1]4-5'!G12</f>
        <v>74.775791179289385</v>
      </c>
      <c r="E21" s="12">
        <f>SUM(E13:E20)/7</f>
        <v>8.5714285714285712</v>
      </c>
      <c r="F21" s="12">
        <f>'[1]6-7'!G16</f>
        <v>69.264855489031035</v>
      </c>
      <c r="G21" s="12">
        <f>SUM(G13:G20)/7</f>
        <v>8.5714285714285712</v>
      </c>
      <c r="H21" s="12">
        <v>0</v>
      </c>
      <c r="I21" s="12">
        <f>SUM(I13:I20)/7</f>
        <v>0</v>
      </c>
      <c r="J21" s="12">
        <v>100</v>
      </c>
      <c r="K21" s="12">
        <f>SUM(K13:K20)/7</f>
        <v>10</v>
      </c>
      <c r="L21" s="12">
        <f>'[1]14-15'!E12</f>
        <v>37.429362409836187</v>
      </c>
      <c r="M21" s="12">
        <f>SUM(M13:M20)/7</f>
        <v>5</v>
      </c>
      <c r="N21" s="12">
        <f>'[1]16-17'!C12</f>
        <v>0</v>
      </c>
      <c r="O21" s="12">
        <f>SUM(O13:O20)/7</f>
        <v>10</v>
      </c>
      <c r="P21" s="12">
        <f>'[1]18-19'!F11</f>
        <v>93.333333333333329</v>
      </c>
      <c r="Q21" s="12">
        <f>SUM(Q13:Q20)/7</f>
        <v>7.5714285714285712</v>
      </c>
      <c r="R21" s="12">
        <f>SUM(R13:R20)/7</f>
        <v>100</v>
      </c>
      <c r="S21" s="12">
        <f>SUM(S13:S20)/7</f>
        <v>10</v>
      </c>
      <c r="T21" s="15">
        <f>'[1]22-23'!E12</f>
        <v>17.887121521686787</v>
      </c>
      <c r="U21" s="12">
        <f>SUM(U13:U20)/7</f>
        <v>3.4285714285714284</v>
      </c>
      <c r="V21" s="12">
        <f>SUM(V13:V20)/7</f>
        <v>61.714285714285715</v>
      </c>
    </row>
  </sheetData>
  <mergeCells count="20">
    <mergeCell ref="R8:S8"/>
    <mergeCell ref="T8:U8"/>
    <mergeCell ref="A11:F11"/>
    <mergeCell ref="A21:B21"/>
    <mergeCell ref="H8:I8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A6:V6"/>
    <mergeCell ref="U1:V1"/>
    <mergeCell ref="B2:L2"/>
    <mergeCell ref="B3:O3"/>
    <mergeCell ref="B4:L4"/>
    <mergeCell ref="C5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</dc:creator>
  <cp:lastModifiedBy>FO</cp:lastModifiedBy>
  <dcterms:created xsi:type="dcterms:W3CDTF">2018-02-19T11:12:29Z</dcterms:created>
  <dcterms:modified xsi:type="dcterms:W3CDTF">2018-02-19T11:22:25Z</dcterms:modified>
</cp:coreProperties>
</file>