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seniy\Pochta\на сайт\махова\организации проведения мониторинга качества финансового менеджмента, осуществляемого главными администраторами средств районного бюджета\2017г\"/>
    </mc:Choice>
  </mc:AlternateContent>
  <bookViews>
    <workbookView xWindow="0" yWindow="0" windowWidth="17730" windowHeight="1119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1" l="1"/>
  <c r="T20" i="1"/>
  <c r="S20" i="1"/>
  <c r="R20" i="1"/>
  <c r="Q20" i="1"/>
  <c r="P20" i="1"/>
  <c r="O20" i="1"/>
  <c r="N20" i="1"/>
  <c r="M20" i="1"/>
  <c r="L20" i="1"/>
  <c r="K20" i="1"/>
  <c r="I20" i="1"/>
  <c r="G20" i="1"/>
  <c r="F20" i="1"/>
  <c r="E20" i="1"/>
  <c r="D20" i="1"/>
  <c r="V19" i="1"/>
  <c r="P19" i="1"/>
  <c r="N19" i="1"/>
  <c r="F19" i="1"/>
  <c r="D19" i="1"/>
  <c r="V18" i="1"/>
  <c r="P18" i="1"/>
  <c r="N18" i="1"/>
  <c r="L18" i="1"/>
  <c r="F18" i="1"/>
  <c r="D18" i="1"/>
  <c r="V17" i="1"/>
  <c r="T17" i="1"/>
  <c r="P17" i="1"/>
  <c r="N17" i="1"/>
  <c r="L17" i="1"/>
  <c r="F17" i="1"/>
  <c r="D17" i="1"/>
  <c r="V16" i="1"/>
  <c r="T16" i="1"/>
  <c r="P16" i="1"/>
  <c r="N16" i="1"/>
  <c r="L16" i="1"/>
  <c r="F16" i="1"/>
  <c r="D16" i="1"/>
  <c r="V14" i="1"/>
  <c r="P14" i="1"/>
  <c r="N14" i="1"/>
  <c r="L14" i="1"/>
  <c r="F14" i="1"/>
  <c r="D14" i="1"/>
  <c r="V13" i="1"/>
  <c r="T13" i="1"/>
  <c r="P13" i="1"/>
  <c r="N13" i="1"/>
  <c r="L13" i="1"/>
  <c r="F13" i="1"/>
  <c r="D13" i="1"/>
  <c r="V12" i="1"/>
  <c r="V20" i="1" s="1"/>
  <c r="T12" i="1"/>
  <c r="P12" i="1"/>
  <c r="N12" i="1"/>
  <c r="L12" i="1"/>
  <c r="F12" i="1"/>
  <c r="D12" i="1"/>
</calcChain>
</file>

<file path=xl/sharedStrings.xml><?xml version="1.0" encoding="utf-8"?>
<sst xmlns="http://schemas.openxmlformats.org/spreadsheetml/2006/main" count="52" uniqueCount="35">
  <si>
    <t>Отчет</t>
  </si>
  <si>
    <t xml:space="preserve">о результатах мониторинга качества финансового менеджмента, осуществляемого главными администраторами средств районного бюджета </t>
  </si>
  <si>
    <t>на 1 июля 2017 года</t>
  </si>
  <si>
    <t>Периодичность:квартальная</t>
  </si>
  <si>
    <t>№</t>
  </si>
  <si>
    <t>Наименование главного администратора средств районного бюджета</t>
  </si>
  <si>
    <t>КВСР</t>
  </si>
  <si>
    <t>Качество планирования расходов:сумма внесенных изменений в бюджетную роспись в связи с уточнением ассигнований по решению Земского собрания о бюджете,(КПз),%(п.1.7)</t>
  </si>
  <si>
    <t>Качество планирования расходов:сумма внесенных положительных изменений в бюджетную роспись в связи с передвижками между кодами бюджетной классификации,(КП п),% (п.1.8)</t>
  </si>
  <si>
    <t>Своевременность принятия бюджетных обязательств,(БО),% (п.2.4)</t>
  </si>
  <si>
    <t>Качество прогнозирования кассовых расходов, кроме муниципальных целевых программ,(Пр),% (п.2.5)</t>
  </si>
  <si>
    <t>Качество прогнозирования кассовых расходов по  муниципальным целевым программам,(Поцп),% (п.2.6)</t>
  </si>
  <si>
    <t>Качество исполнения расходов:наличие просроченной кредиторской задолженности, балл (п.2.7)</t>
  </si>
  <si>
    <t>Уровень подгоготовки платежных документов,(Отк),% (п.2.8)</t>
  </si>
  <si>
    <t>Полнота зачислений платежей в районный бюджет по главному администратору доходов районного бюджета, объем невыясненных поступлений(Пн), балл (п.3.2)</t>
  </si>
  <si>
    <t>Отклонение кассового исполнения по доходам от прогноза по главному администратору доходов районного бюджета,(ОД),балл (П.3.3)</t>
  </si>
  <si>
    <t>ИТОГО по главному администратору средств бюджета района</t>
  </si>
  <si>
    <t>значение  показателя</t>
  </si>
  <si>
    <t>количество баллов</t>
  </si>
  <si>
    <t>Группа 1</t>
  </si>
  <si>
    <t>Администрация Тоншаевского района Нижегородской области</t>
  </si>
  <si>
    <t>Отдел образования администрации Тоншаевского района Нижегородской области</t>
  </si>
  <si>
    <t>074</t>
  </si>
  <si>
    <t>Отдел культуры администрации Тоншаевского района Нижегородской области</t>
  </si>
  <si>
    <t>057</t>
  </si>
  <si>
    <t>Группа 2</t>
  </si>
  <si>
    <t>Управление финансов администрации Тоншаевского района Нижегородской области</t>
  </si>
  <si>
    <t>001</t>
  </si>
  <si>
    <t>Управление сельского хозяйства администрации Тоншаевского района Нижегородской области</t>
  </si>
  <si>
    <t>082</t>
  </si>
  <si>
    <t>Отдел по управлению муниципальным имуществом и земельными ресурсами администрации Тоншаевского района</t>
  </si>
  <si>
    <t>366</t>
  </si>
  <si>
    <t>Земское собрание Тоншаевского района Нижегородской области</t>
  </si>
  <si>
    <t>330</t>
  </si>
  <si>
    <t>Средний показатель по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</si>
</sst>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2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vertical="center" wrapText="1"/>
    </xf>
    <xf numFmtId="1" fontId="1" fillId="0" borderId="4" xfId="0" applyNumberFormat="1" applyFont="1" applyFill="1" applyBorder="1" applyAlignment="1">
      <alignment vertical="center" wrapText="1"/>
    </xf>
    <xf numFmtId="1" fontId="1" fillId="0" borderId="2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1" fontId="1" fillId="0" borderId="2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wrapText="1" inden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2;&#1093;&#1086;&#1074;&#1072;/&#1084;&#1086;&#1085;&#1080;&#1090;&#1086;&#1088;&#1080;&#1085;&#1075;%20&#1082;&#1072;&#1095;&#1077;&#1089;&#1090;&#1074;&#1072;%20&#1092;&#1080;&#1085;.&#1084;&#1077;&#1085;&#1077;&#1076;&#1078;&#1084;&#1077;&#1085;&#1090;&#1072;/2017/&#1084;&#1086;&#1085;&#1080;&#1090;.%20&#1082;&#1072;&#1095;&#1077;&#1089;&#1090;&#1074;&#1072;%20&#1092;&#1080;&#1085;.%20&#1084;&#1077;&#1085;.%20&#1087;&#1086;&#1083;&#1091;&#1075;&#1086;&#1076;&#1080;&#1077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01.01.2017"/>
      <sheetName val="4-5"/>
      <sheetName val="6-7"/>
      <sheetName val="8-9"/>
      <sheetName val="10-11"/>
      <sheetName val="12-13"/>
      <sheetName val="14-15"/>
      <sheetName val="16-17"/>
      <sheetName val="18-19"/>
      <sheetName val="20-21"/>
      <sheetName val="22-23"/>
    </sheetNames>
    <sheetDataSet>
      <sheetData sheetId="0"/>
      <sheetData sheetId="1">
        <row r="4">
          <cell r="G4">
            <v>80.789793082802646</v>
          </cell>
        </row>
        <row r="5">
          <cell r="G5">
            <v>98.31142727392114</v>
          </cell>
        </row>
        <row r="6">
          <cell r="G6">
            <v>98.110855202528242</v>
          </cell>
        </row>
        <row r="8">
          <cell r="G8">
            <v>95.940821705570997</v>
          </cell>
        </row>
        <row r="9">
          <cell r="G9">
            <v>112.37474104197038</v>
          </cell>
        </row>
        <row r="10">
          <cell r="G10">
            <v>101.54679040989947</v>
          </cell>
        </row>
        <row r="11">
          <cell r="G11">
            <v>100</v>
          </cell>
        </row>
        <row r="12">
          <cell r="G12">
            <v>96.16827656418144</v>
          </cell>
        </row>
      </sheetData>
      <sheetData sheetId="2">
        <row r="8">
          <cell r="G8">
            <v>80.789793082802646</v>
          </cell>
        </row>
        <row r="9">
          <cell r="G9">
            <v>98.31142727392114</v>
          </cell>
        </row>
        <row r="10">
          <cell r="G10">
            <v>98.110855202528242</v>
          </cell>
        </row>
        <row r="12">
          <cell r="G12">
            <v>95.940821705570997</v>
          </cell>
        </row>
        <row r="13">
          <cell r="G13">
            <v>112.37474104197038</v>
          </cell>
        </row>
        <row r="14">
          <cell r="G14">
            <v>101.54679040989947</v>
          </cell>
        </row>
        <row r="15">
          <cell r="G15">
            <v>100</v>
          </cell>
        </row>
        <row r="16">
          <cell r="G16">
            <v>98.153489816670415</v>
          </cell>
        </row>
      </sheetData>
      <sheetData sheetId="3"/>
      <sheetData sheetId="4"/>
      <sheetData sheetId="5"/>
      <sheetData sheetId="6">
        <row r="4">
          <cell r="E4">
            <v>36.596324597605346</v>
          </cell>
        </row>
        <row r="5">
          <cell r="E5">
            <v>52.738912685743358</v>
          </cell>
        </row>
        <row r="6">
          <cell r="E6">
            <v>38.047765792215714</v>
          </cell>
        </row>
        <row r="8">
          <cell r="E8">
            <v>48.769169846943157</v>
          </cell>
        </row>
        <row r="9">
          <cell r="E9">
            <v>48.293248036400087</v>
          </cell>
        </row>
        <row r="10">
          <cell r="E10">
            <v>48.942377613202083</v>
          </cell>
        </row>
        <row r="12">
          <cell r="E12">
            <v>48.548893023786938</v>
          </cell>
        </row>
      </sheetData>
      <sheetData sheetId="7"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</sheetData>
      <sheetData sheetId="8">
        <row r="3">
          <cell r="F3">
            <v>97.294860234445451</v>
          </cell>
        </row>
        <row r="4">
          <cell r="F4">
            <v>93.524283935242835</v>
          </cell>
        </row>
        <row r="5">
          <cell r="F5">
            <v>89.518413597733712</v>
          </cell>
        </row>
        <row r="7">
          <cell r="F7">
            <v>92.019950124688279</v>
          </cell>
        </row>
        <row r="8">
          <cell r="F8">
            <v>78.94736842105263</v>
          </cell>
        </row>
        <row r="9">
          <cell r="F9">
            <v>89.65517241379311</v>
          </cell>
        </row>
        <row r="10">
          <cell r="F10">
            <v>96.621621621621628</v>
          </cell>
        </row>
        <row r="11">
          <cell r="F11">
            <v>93.333333333333329</v>
          </cell>
        </row>
      </sheetData>
      <sheetData sheetId="9"/>
      <sheetData sheetId="10">
        <row r="4">
          <cell r="E4">
            <v>18.512937466857025</v>
          </cell>
        </row>
        <row r="5">
          <cell r="E5">
            <v>56.110798011908926</v>
          </cell>
        </row>
        <row r="8">
          <cell r="E8">
            <v>44.761283707592376</v>
          </cell>
        </row>
        <row r="9">
          <cell r="E9">
            <v>45.750801555090177</v>
          </cell>
        </row>
        <row r="12">
          <cell r="E12">
            <v>48.550673923114054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topLeftCell="G16" workbookViewId="0">
      <selection activeCell="A18" sqref="A18"/>
    </sheetView>
  </sheetViews>
  <sheetFormatPr defaultRowHeight="15" x14ac:dyDescent="0.25"/>
  <cols>
    <col min="2" max="2" width="17.8554687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4"/>
      <c r="V1" s="34"/>
    </row>
    <row r="2" spans="1:22" x14ac:dyDescent="0.25">
      <c r="A2" s="1"/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1"/>
      <c r="N2" s="1"/>
      <c r="O2" s="1"/>
      <c r="P2" s="1"/>
      <c r="Q2" s="1"/>
      <c r="R2" s="1"/>
      <c r="S2" s="1"/>
      <c r="T2" s="1"/>
      <c r="U2" s="2"/>
      <c r="V2" s="2"/>
    </row>
    <row r="3" spans="1:22" x14ac:dyDescent="0.25">
      <c r="A3" s="1"/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1"/>
      <c r="Q3" s="1"/>
      <c r="R3" s="1"/>
      <c r="S3" s="1"/>
      <c r="T3" s="1"/>
      <c r="U3" s="2"/>
      <c r="V3" s="2"/>
    </row>
    <row r="4" spans="1:22" x14ac:dyDescent="0.25">
      <c r="A4" s="1"/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1"/>
      <c r="N4" s="1"/>
      <c r="O4" s="1"/>
      <c r="P4" s="1"/>
      <c r="Q4" s="1"/>
      <c r="R4" s="1"/>
      <c r="S4" s="1"/>
      <c r="T4" s="1"/>
      <c r="U4" s="2"/>
      <c r="V4" s="2"/>
    </row>
    <row r="5" spans="1:22" x14ac:dyDescent="0.25">
      <c r="A5" s="1"/>
      <c r="B5" s="3"/>
      <c r="C5" s="36" t="s">
        <v>3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1"/>
      <c r="O5" s="1"/>
      <c r="P5" s="1"/>
      <c r="Q5" s="1"/>
      <c r="R5" s="1"/>
      <c r="S5" s="1"/>
      <c r="T5" s="1"/>
      <c r="U5" s="2"/>
      <c r="V5" s="2"/>
    </row>
    <row r="6" spans="1:22" x14ac:dyDescent="0.25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2" ht="163.5" customHeight="1" x14ac:dyDescent="0.25">
      <c r="A7" s="31" t="s">
        <v>4</v>
      </c>
      <c r="B7" s="31" t="s">
        <v>5</v>
      </c>
      <c r="C7" s="32" t="s">
        <v>6</v>
      </c>
      <c r="D7" s="26" t="s">
        <v>7</v>
      </c>
      <c r="E7" s="27"/>
      <c r="F7" s="26" t="s">
        <v>8</v>
      </c>
      <c r="G7" s="27"/>
      <c r="H7" s="26" t="s">
        <v>9</v>
      </c>
      <c r="I7" s="27"/>
      <c r="J7" s="26" t="s">
        <v>10</v>
      </c>
      <c r="K7" s="27"/>
      <c r="L7" s="26" t="s">
        <v>11</v>
      </c>
      <c r="M7" s="27"/>
      <c r="N7" s="26" t="s">
        <v>12</v>
      </c>
      <c r="O7" s="27"/>
      <c r="P7" s="26" t="s">
        <v>13</v>
      </c>
      <c r="Q7" s="27"/>
      <c r="R7" s="26" t="s">
        <v>14</v>
      </c>
      <c r="S7" s="27"/>
      <c r="T7" s="26" t="s">
        <v>15</v>
      </c>
      <c r="U7" s="27"/>
      <c r="V7" s="4" t="s">
        <v>16</v>
      </c>
    </row>
    <row r="8" spans="1:22" ht="45" x14ac:dyDescent="0.25">
      <c r="A8" s="31"/>
      <c r="B8" s="31"/>
      <c r="C8" s="33"/>
      <c r="D8" s="5" t="s">
        <v>17</v>
      </c>
      <c r="E8" s="6" t="s">
        <v>18</v>
      </c>
      <c r="F8" s="5" t="s">
        <v>17</v>
      </c>
      <c r="G8" s="6" t="s">
        <v>18</v>
      </c>
      <c r="H8" s="5" t="s">
        <v>17</v>
      </c>
      <c r="I8" s="6" t="s">
        <v>18</v>
      </c>
      <c r="J8" s="5" t="s">
        <v>17</v>
      </c>
      <c r="K8" s="6" t="s">
        <v>18</v>
      </c>
      <c r="L8" s="5" t="s">
        <v>17</v>
      </c>
      <c r="M8" s="6" t="s">
        <v>18</v>
      </c>
      <c r="N8" s="5" t="s">
        <v>17</v>
      </c>
      <c r="O8" s="6" t="s">
        <v>18</v>
      </c>
      <c r="P8" s="5" t="s">
        <v>17</v>
      </c>
      <c r="Q8" s="6" t="s">
        <v>18</v>
      </c>
      <c r="R8" s="5" t="s">
        <v>17</v>
      </c>
      <c r="S8" s="6" t="s">
        <v>18</v>
      </c>
      <c r="T8" s="5" t="s">
        <v>17</v>
      </c>
      <c r="U8" s="6" t="s">
        <v>18</v>
      </c>
      <c r="V8" s="7" t="s">
        <v>18</v>
      </c>
    </row>
    <row r="9" spans="1:22" x14ac:dyDescent="0.25">
      <c r="A9" s="8">
        <v>1</v>
      </c>
      <c r="B9" s="8">
        <v>2</v>
      </c>
      <c r="C9" s="8">
        <v>3</v>
      </c>
      <c r="D9" s="8">
        <v>4</v>
      </c>
      <c r="E9" s="8">
        <v>5</v>
      </c>
      <c r="F9" s="9">
        <v>6</v>
      </c>
      <c r="G9" s="9">
        <v>7</v>
      </c>
      <c r="H9" s="9">
        <v>10</v>
      </c>
      <c r="I9" s="9">
        <v>11</v>
      </c>
      <c r="J9" s="9">
        <v>12</v>
      </c>
      <c r="K9" s="9">
        <v>13</v>
      </c>
      <c r="L9" s="9">
        <v>14</v>
      </c>
      <c r="M9" s="9">
        <v>15</v>
      </c>
      <c r="N9" s="9">
        <v>16</v>
      </c>
      <c r="O9" s="9">
        <v>17</v>
      </c>
      <c r="P9" s="9">
        <v>18</v>
      </c>
      <c r="Q9" s="9">
        <v>19</v>
      </c>
      <c r="R9" s="9">
        <v>20</v>
      </c>
      <c r="S9" s="9">
        <v>21</v>
      </c>
      <c r="T9" s="9">
        <v>22</v>
      </c>
      <c r="U9" s="9">
        <v>23</v>
      </c>
      <c r="V9" s="9">
        <v>24</v>
      </c>
    </row>
    <row r="10" spans="1:22" x14ac:dyDescent="0.25">
      <c r="A10" s="28"/>
      <c r="B10" s="28"/>
      <c r="C10" s="28"/>
      <c r="D10" s="28"/>
      <c r="E10" s="28"/>
      <c r="F10" s="2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1"/>
    </row>
    <row r="11" spans="1:22" ht="21.75" customHeight="1" x14ac:dyDescent="0.25">
      <c r="A11" s="10"/>
      <c r="B11" s="4" t="s">
        <v>19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 ht="75.75" customHeight="1" x14ac:dyDescent="0.25">
      <c r="A12" s="9">
        <v>1</v>
      </c>
      <c r="B12" s="4" t="s">
        <v>20</v>
      </c>
      <c r="C12" s="12">
        <v>487</v>
      </c>
      <c r="D12" s="10">
        <f>'[1]4-5'!G4</f>
        <v>80.789793082802646</v>
      </c>
      <c r="E12" s="13">
        <v>5</v>
      </c>
      <c r="F12" s="10">
        <f>'[1]6-7'!G8</f>
        <v>80.789793082802646</v>
      </c>
      <c r="G12" s="13">
        <v>5</v>
      </c>
      <c r="H12" s="10">
        <v>0</v>
      </c>
      <c r="I12" s="10">
        <v>0</v>
      </c>
      <c r="J12" s="10">
        <v>100</v>
      </c>
      <c r="K12" s="10">
        <v>10</v>
      </c>
      <c r="L12" s="13">
        <f>'[1]14-15'!E4</f>
        <v>36.596324597605346</v>
      </c>
      <c r="M12" s="13">
        <v>5</v>
      </c>
      <c r="N12" s="10">
        <f>'[1]16-17'!C4</f>
        <v>0</v>
      </c>
      <c r="O12" s="13">
        <v>10</v>
      </c>
      <c r="P12" s="10">
        <f>'[1]18-19'!F3</f>
        <v>97.294860234445451</v>
      </c>
      <c r="Q12" s="10">
        <v>10</v>
      </c>
      <c r="R12" s="13">
        <v>100</v>
      </c>
      <c r="S12" s="13">
        <v>10</v>
      </c>
      <c r="T12" s="13">
        <f>'[1]22-23'!E4</f>
        <v>18.512937466857025</v>
      </c>
      <c r="U12" s="13">
        <v>3</v>
      </c>
      <c r="V12" s="10">
        <f>E12+G12+I12+K12+M12+O12+Q12+S12+U12</f>
        <v>58</v>
      </c>
    </row>
    <row r="13" spans="1:22" ht="108" customHeight="1" x14ac:dyDescent="0.25">
      <c r="A13" s="9">
        <v>2</v>
      </c>
      <c r="B13" s="4" t="s">
        <v>21</v>
      </c>
      <c r="C13" s="14" t="s">
        <v>22</v>
      </c>
      <c r="D13" s="10">
        <f>'[1]4-5'!G5</f>
        <v>98.31142727392114</v>
      </c>
      <c r="E13" s="10">
        <v>10</v>
      </c>
      <c r="F13" s="10">
        <f>'[1]6-7'!G9</f>
        <v>98.31142727392114</v>
      </c>
      <c r="G13" s="13">
        <v>10</v>
      </c>
      <c r="H13" s="10">
        <v>0</v>
      </c>
      <c r="I13" s="10">
        <v>0</v>
      </c>
      <c r="J13" s="10">
        <v>100</v>
      </c>
      <c r="K13" s="10">
        <v>10</v>
      </c>
      <c r="L13" s="13">
        <f>'[1]14-15'!E5</f>
        <v>52.738912685743358</v>
      </c>
      <c r="M13" s="13">
        <v>10</v>
      </c>
      <c r="N13" s="10">
        <f>'[1]16-17'!C5</f>
        <v>0</v>
      </c>
      <c r="O13" s="13">
        <v>10</v>
      </c>
      <c r="P13" s="10">
        <f>'[1]18-19'!F4</f>
        <v>93.524283935242835</v>
      </c>
      <c r="Q13" s="10">
        <v>10</v>
      </c>
      <c r="R13" s="13">
        <v>100</v>
      </c>
      <c r="S13" s="13">
        <v>10</v>
      </c>
      <c r="T13" s="13">
        <f>'[1]22-23'!E5</f>
        <v>56.110798011908926</v>
      </c>
      <c r="U13" s="13">
        <v>10</v>
      </c>
      <c r="V13" s="10">
        <f>E13+G13+I13+K13+M13+O13+Q13+S13+U13</f>
        <v>80</v>
      </c>
    </row>
    <row r="14" spans="1:22" ht="90.75" customHeight="1" x14ac:dyDescent="0.25">
      <c r="A14" s="9">
        <v>3</v>
      </c>
      <c r="B14" s="4" t="s">
        <v>23</v>
      </c>
      <c r="C14" s="14" t="s">
        <v>24</v>
      </c>
      <c r="D14" s="10">
        <f>'[1]4-5'!G6</f>
        <v>98.110855202528242</v>
      </c>
      <c r="E14" s="10">
        <v>10</v>
      </c>
      <c r="F14" s="10">
        <f>'[1]6-7'!G10</f>
        <v>98.110855202528242</v>
      </c>
      <c r="G14" s="13">
        <v>10</v>
      </c>
      <c r="H14" s="10">
        <v>0</v>
      </c>
      <c r="I14" s="10">
        <v>0</v>
      </c>
      <c r="J14" s="10">
        <v>100</v>
      </c>
      <c r="K14" s="10">
        <v>10</v>
      </c>
      <c r="L14" s="13">
        <f>'[1]14-15'!E6</f>
        <v>38.047765792215714</v>
      </c>
      <c r="M14" s="13">
        <v>5</v>
      </c>
      <c r="N14" s="10">
        <f>'[1]16-17'!C6</f>
        <v>0</v>
      </c>
      <c r="O14" s="13">
        <v>10</v>
      </c>
      <c r="P14" s="10">
        <f>'[1]18-19'!F5</f>
        <v>89.518413597733712</v>
      </c>
      <c r="Q14" s="10">
        <v>5</v>
      </c>
      <c r="R14" s="13">
        <v>100</v>
      </c>
      <c r="S14" s="13">
        <v>10</v>
      </c>
      <c r="T14" s="13">
        <v>0</v>
      </c>
      <c r="U14" s="13">
        <v>0</v>
      </c>
      <c r="V14" s="10">
        <f>E14+G14+I14+K14+M14+O14+Q14+S14+U14</f>
        <v>60</v>
      </c>
    </row>
    <row r="15" spans="1:22" ht="20.25" customHeight="1" x14ac:dyDescent="0.25">
      <c r="A15" s="9"/>
      <c r="B15" s="4" t="s">
        <v>25</v>
      </c>
      <c r="C15" s="15"/>
      <c r="D15" s="10"/>
      <c r="E15" s="10"/>
      <c r="F15" s="10"/>
      <c r="G15" s="13"/>
      <c r="H15" s="10"/>
      <c r="I15" s="10"/>
      <c r="J15" s="10"/>
      <c r="K15" s="10"/>
      <c r="L15" s="13"/>
      <c r="M15" s="13"/>
      <c r="N15" s="10"/>
      <c r="O15" s="13"/>
      <c r="P15" s="10"/>
      <c r="Q15" s="10"/>
      <c r="R15" s="13"/>
      <c r="S15" s="13"/>
      <c r="T15" s="10"/>
      <c r="U15" s="13"/>
      <c r="V15" s="10"/>
    </row>
    <row r="16" spans="1:22" ht="97.5" customHeight="1" x14ac:dyDescent="0.25">
      <c r="A16" s="9">
        <v>1</v>
      </c>
      <c r="B16" s="4" t="s">
        <v>26</v>
      </c>
      <c r="C16" s="14" t="s">
        <v>27</v>
      </c>
      <c r="D16" s="10">
        <f>'[1]4-5'!G8</f>
        <v>95.940821705570997</v>
      </c>
      <c r="E16" s="13">
        <v>10</v>
      </c>
      <c r="F16" s="10">
        <f>'[1]6-7'!G12</f>
        <v>95.940821705570997</v>
      </c>
      <c r="G16" s="13">
        <v>10</v>
      </c>
      <c r="H16" s="10">
        <v>0</v>
      </c>
      <c r="I16" s="10">
        <v>0</v>
      </c>
      <c r="J16" s="16">
        <v>100</v>
      </c>
      <c r="K16" s="16">
        <v>10</v>
      </c>
      <c r="L16" s="13">
        <f>'[1]14-15'!E8</f>
        <v>48.769169846943157</v>
      </c>
      <c r="M16" s="13">
        <v>5</v>
      </c>
      <c r="N16" s="10">
        <f>'[1]16-17'!C8</f>
        <v>0</v>
      </c>
      <c r="O16" s="13">
        <v>10</v>
      </c>
      <c r="P16" s="16">
        <f>'[1]18-19'!F7</f>
        <v>92.019950124688279</v>
      </c>
      <c r="Q16" s="16">
        <v>10</v>
      </c>
      <c r="R16" s="13">
        <v>100</v>
      </c>
      <c r="S16" s="13">
        <v>10</v>
      </c>
      <c r="T16" s="13">
        <f>'[1]22-23'!E8</f>
        <v>44.761283707592376</v>
      </c>
      <c r="U16" s="13">
        <v>5</v>
      </c>
      <c r="V16" s="10">
        <f>E16+G16+I16+K16+M16+O16+Q16+S16+U16</f>
        <v>70</v>
      </c>
    </row>
    <row r="17" spans="1:22" ht="111.75" customHeight="1" x14ac:dyDescent="0.25">
      <c r="A17" s="9">
        <v>2</v>
      </c>
      <c r="B17" s="4" t="s">
        <v>28</v>
      </c>
      <c r="C17" s="14" t="s">
        <v>29</v>
      </c>
      <c r="D17" s="10">
        <f>'[1]4-5'!G9</f>
        <v>112.37474104197038</v>
      </c>
      <c r="E17" s="17">
        <v>10</v>
      </c>
      <c r="F17" s="10">
        <f>'[1]6-7'!G13</f>
        <v>112.37474104197038</v>
      </c>
      <c r="G17" s="18">
        <v>10</v>
      </c>
      <c r="H17" s="10">
        <v>0</v>
      </c>
      <c r="I17" s="17">
        <v>0</v>
      </c>
      <c r="J17" s="10">
        <v>100</v>
      </c>
      <c r="K17" s="19">
        <v>10</v>
      </c>
      <c r="L17" s="13">
        <f>'[1]14-15'!E9</f>
        <v>48.293248036400087</v>
      </c>
      <c r="M17" s="13">
        <v>5</v>
      </c>
      <c r="N17" s="10">
        <f>'[1]16-17'!C9</f>
        <v>0</v>
      </c>
      <c r="O17" s="20">
        <v>10</v>
      </c>
      <c r="P17" s="16">
        <f>'[1]18-19'!F8</f>
        <v>78.94736842105263</v>
      </c>
      <c r="Q17" s="19">
        <v>3</v>
      </c>
      <c r="R17" s="13">
        <v>100</v>
      </c>
      <c r="S17" s="18">
        <v>10</v>
      </c>
      <c r="T17" s="13">
        <f>'[1]22-23'!E9</f>
        <v>45.750801555090177</v>
      </c>
      <c r="U17" s="13">
        <v>5</v>
      </c>
      <c r="V17" s="10">
        <f>E17+G17+I17+K17+M17+O17+Q17+S17+U17</f>
        <v>63</v>
      </c>
    </row>
    <row r="18" spans="1:22" ht="126.75" customHeight="1" x14ac:dyDescent="0.25">
      <c r="A18" s="9">
        <v>3</v>
      </c>
      <c r="B18" s="4" t="s">
        <v>30</v>
      </c>
      <c r="C18" s="14" t="s">
        <v>31</v>
      </c>
      <c r="D18" s="10">
        <f>'[1]4-5'!G10</f>
        <v>101.54679040989947</v>
      </c>
      <c r="E18" s="21">
        <v>10</v>
      </c>
      <c r="F18" s="10">
        <f>'[1]6-7'!G14</f>
        <v>101.54679040989947</v>
      </c>
      <c r="G18" s="22">
        <v>10</v>
      </c>
      <c r="H18" s="16">
        <v>0</v>
      </c>
      <c r="I18" s="23">
        <v>0</v>
      </c>
      <c r="J18" s="10">
        <v>100</v>
      </c>
      <c r="K18" s="17">
        <v>10</v>
      </c>
      <c r="L18" s="10">
        <f>'[1]14-15'!E10</f>
        <v>48.942377613202083</v>
      </c>
      <c r="M18" s="19">
        <v>5</v>
      </c>
      <c r="N18" s="13">
        <f>'[1]16-17'!C10</f>
        <v>0</v>
      </c>
      <c r="O18" s="13">
        <v>10</v>
      </c>
      <c r="P18" s="10">
        <f>'[1]18-19'!F9</f>
        <v>89.65517241379311</v>
      </c>
      <c r="Q18" s="20">
        <v>5</v>
      </c>
      <c r="R18" s="13">
        <v>100</v>
      </c>
      <c r="S18" s="18">
        <v>10</v>
      </c>
      <c r="T18" s="13">
        <v>0</v>
      </c>
      <c r="U18" s="13">
        <v>0</v>
      </c>
      <c r="V18" s="10">
        <f>E18+G18+I18+K18+M18+O18+Q18+S18+U18</f>
        <v>60</v>
      </c>
    </row>
    <row r="19" spans="1:22" ht="86.25" customHeight="1" x14ac:dyDescent="0.25">
      <c r="A19" s="9">
        <v>4</v>
      </c>
      <c r="B19" s="4" t="s">
        <v>32</v>
      </c>
      <c r="C19" s="14" t="s">
        <v>33</v>
      </c>
      <c r="D19" s="10">
        <f>'[1]4-5'!G11</f>
        <v>100</v>
      </c>
      <c r="E19" s="21">
        <v>10</v>
      </c>
      <c r="F19" s="10">
        <f>'[1]6-7'!G15</f>
        <v>100</v>
      </c>
      <c r="G19" s="24">
        <v>10</v>
      </c>
      <c r="H19" s="10">
        <v>0</v>
      </c>
      <c r="I19" s="13">
        <v>0</v>
      </c>
      <c r="J19" s="10">
        <v>100</v>
      </c>
      <c r="K19" s="17">
        <v>10</v>
      </c>
      <c r="L19" s="16">
        <v>0</v>
      </c>
      <c r="M19" s="19">
        <v>0</v>
      </c>
      <c r="N19" s="13">
        <f>'[1]16-17'!C11</f>
        <v>0</v>
      </c>
      <c r="O19" s="13">
        <v>10</v>
      </c>
      <c r="P19" s="10">
        <f>'[1]18-19'!F10</f>
        <v>96.621621621621628</v>
      </c>
      <c r="Q19" s="20">
        <v>10</v>
      </c>
      <c r="R19" s="23">
        <v>100</v>
      </c>
      <c r="S19" s="25">
        <v>10</v>
      </c>
      <c r="T19" s="13">
        <v>0</v>
      </c>
      <c r="U19" s="23">
        <v>0</v>
      </c>
      <c r="V19" s="10">
        <f>E19+G19+I19+K19+O19+Q19</f>
        <v>50</v>
      </c>
    </row>
    <row r="20" spans="1:22" x14ac:dyDescent="0.25">
      <c r="A20" s="29" t="s">
        <v>34</v>
      </c>
      <c r="B20" s="30"/>
      <c r="C20" s="10"/>
      <c r="D20" s="10">
        <f>'[1]4-5'!G12</f>
        <v>96.16827656418144</v>
      </c>
      <c r="E20" s="10">
        <f>SUM(E12:E19)/7</f>
        <v>9.2857142857142865</v>
      </c>
      <c r="F20" s="10">
        <f>'[1]6-7'!G16</f>
        <v>98.153489816670415</v>
      </c>
      <c r="G20" s="10">
        <f>SUM(G12:G19)/7</f>
        <v>9.2857142857142865</v>
      </c>
      <c r="H20" s="10">
        <v>0</v>
      </c>
      <c r="I20" s="10">
        <f>SUM(I12:I19)/7</f>
        <v>0</v>
      </c>
      <c r="J20" s="10">
        <v>100</v>
      </c>
      <c r="K20" s="10">
        <f>SUM(K12:K19)/7</f>
        <v>10</v>
      </c>
      <c r="L20" s="10">
        <f>'[1]14-15'!E12</f>
        <v>48.548893023786938</v>
      </c>
      <c r="M20" s="10">
        <f>SUM(M12:M19)/7</f>
        <v>5</v>
      </c>
      <c r="N20" s="10">
        <f>'[1]16-17'!C12</f>
        <v>0</v>
      </c>
      <c r="O20" s="10">
        <f>SUM(O12:O19)/7</f>
        <v>10</v>
      </c>
      <c r="P20" s="10">
        <f>'[1]18-19'!F11</f>
        <v>93.333333333333329</v>
      </c>
      <c r="Q20" s="10">
        <f>SUM(Q12:Q19)/7</f>
        <v>7.5714285714285712</v>
      </c>
      <c r="R20" s="10">
        <f>SUM(R12:R19)/7</f>
        <v>100</v>
      </c>
      <c r="S20" s="10">
        <f>SUM(S12:S19)/7</f>
        <v>10</v>
      </c>
      <c r="T20" s="13">
        <f>'[1]22-23'!E12</f>
        <v>48.550673923114054</v>
      </c>
      <c r="U20" s="10">
        <f>SUM(U12:U19)/7</f>
        <v>3.2857142857142856</v>
      </c>
      <c r="V20" s="10">
        <f>SUM(V12:V19)/7</f>
        <v>63</v>
      </c>
    </row>
  </sheetData>
  <mergeCells count="20">
    <mergeCell ref="A6:V6"/>
    <mergeCell ref="U1:V1"/>
    <mergeCell ref="B2:L2"/>
    <mergeCell ref="B3:O3"/>
    <mergeCell ref="B4:L4"/>
    <mergeCell ref="C5:M5"/>
    <mergeCell ref="A7:A8"/>
    <mergeCell ref="B7:B8"/>
    <mergeCell ref="C7:C8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10:F10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dcterms:created xsi:type="dcterms:W3CDTF">2018-02-19T11:01:47Z</dcterms:created>
  <dcterms:modified xsi:type="dcterms:W3CDTF">2018-02-19T11:03:16Z</dcterms:modified>
</cp:coreProperties>
</file>