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Kseniy\Pochta\на сайт\махова\организации проведения мониторинга качества финансового менеджмента, осуществляемого главными администраторами средств районного бюджета\2017г\"/>
    </mc:Choice>
  </mc:AlternateContent>
  <bookViews>
    <workbookView xWindow="0" yWindow="0" windowWidth="17730" windowHeight="11190"/>
  </bookViews>
  <sheets>
    <sheet name="Лист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20" i="1" l="1"/>
  <c r="T20" i="1"/>
  <c r="S20" i="1"/>
  <c r="Q20" i="1"/>
  <c r="P20" i="1"/>
  <c r="O20" i="1"/>
  <c r="N20" i="1"/>
  <c r="M20" i="1"/>
  <c r="L20" i="1"/>
  <c r="G20" i="1"/>
  <c r="F20" i="1"/>
  <c r="E20" i="1"/>
  <c r="D20" i="1"/>
  <c r="V19" i="1"/>
  <c r="P19" i="1"/>
  <c r="N19" i="1"/>
  <c r="F19" i="1"/>
  <c r="D19" i="1"/>
  <c r="V18" i="1"/>
  <c r="P18" i="1"/>
  <c r="N18" i="1"/>
  <c r="L18" i="1"/>
  <c r="F18" i="1"/>
  <c r="D18" i="1"/>
  <c r="V17" i="1"/>
  <c r="T17" i="1"/>
  <c r="P17" i="1"/>
  <c r="N17" i="1"/>
  <c r="L17" i="1"/>
  <c r="F17" i="1"/>
  <c r="D17" i="1"/>
  <c r="V16" i="1"/>
  <c r="T16" i="1"/>
  <c r="P16" i="1"/>
  <c r="N16" i="1"/>
  <c r="L16" i="1"/>
  <c r="F16" i="1"/>
  <c r="D16" i="1"/>
  <c r="V14" i="1"/>
  <c r="P14" i="1"/>
  <c r="N14" i="1"/>
  <c r="L14" i="1"/>
  <c r="F14" i="1"/>
  <c r="D14" i="1"/>
  <c r="V13" i="1"/>
  <c r="T13" i="1"/>
  <c r="P13" i="1"/>
  <c r="N13" i="1"/>
  <c r="L13" i="1"/>
  <c r="F13" i="1"/>
  <c r="D13" i="1"/>
  <c r="V12" i="1"/>
  <c r="T12" i="1"/>
  <c r="P12" i="1"/>
  <c r="N12" i="1"/>
  <c r="L12" i="1"/>
  <c r="F12" i="1"/>
  <c r="D12" i="1"/>
  <c r="V20" i="1" l="1"/>
</calcChain>
</file>

<file path=xl/sharedStrings.xml><?xml version="1.0" encoding="utf-8"?>
<sst xmlns="http://schemas.openxmlformats.org/spreadsheetml/2006/main" count="52" uniqueCount="35">
  <si>
    <t>Отчет</t>
  </si>
  <si>
    <t xml:space="preserve">о результатах мониторинга качества финансового менеджмента, осуществляемого главными администраторами средств районного бюджета </t>
  </si>
  <si>
    <t>на 1 октября 2017 года</t>
  </si>
  <si>
    <t>Периодичность:квартальная</t>
  </si>
  <si>
    <t>№</t>
  </si>
  <si>
    <t>Наименование главного администратора средств районного бюджета</t>
  </si>
  <si>
    <t>КВСР</t>
  </si>
  <si>
    <t>Качество планирования расходов:сумма внесенных изменений в бюджетную роспись в связи с уточнением ассигнований по решению Земского собрания о бюджете,(КПз),%(п.1.7)</t>
  </si>
  <si>
    <t>Качество планирования расходов:сумма внесенных положительных изменений в бюджетную роспись в связи с передвижками между кодами бюджетной классификации,(КП п),% (п.1.8)</t>
  </si>
  <si>
    <t>Своевременность принятия бюджетных обязательств,(БО),% (п.2.4)</t>
  </si>
  <si>
    <t>Качество прогнозирования кассовых расходов, кроме муниципальных целевых программ,(Пр),% (п.2.5)</t>
  </si>
  <si>
    <t>Качество прогнозирования кассовых расходов по  муниципальным целевым программам,(Поцп),% (п.2.6)</t>
  </si>
  <si>
    <t>Качество исполнения расходов:наличие просроченной кредиторской задолженности, балл (п.2.7)</t>
  </si>
  <si>
    <t>Уровень подгоготовки платежных документов,(Отк),% (п.2.8)</t>
  </si>
  <si>
    <t>Полнота зачислений платежей в районный бюджет по главному администратору доходов районного бюджета, объем невыясненных поступлений(Пн), балл (п.3.2)</t>
  </si>
  <si>
    <t>Отклонение кассового исполнения по доходам от прогноза по главному администратору доходов районного бюджета,(ОД),балл (П.3.3)</t>
  </si>
  <si>
    <t>ИТОГО по главному администратору средств бюджета района</t>
  </si>
  <si>
    <t>значение  показателя</t>
  </si>
  <si>
    <t>количество баллов</t>
  </si>
  <si>
    <t>Группа 1</t>
  </si>
  <si>
    <t>Администрация Тоншаевского района Нижегородской области</t>
  </si>
  <si>
    <t>Отдел образования администрации Тоншаевского района Нижегородской области</t>
  </si>
  <si>
    <t>074</t>
  </si>
  <si>
    <t>Отдел культуры администрации Тоншаевского района Нижегородской области</t>
  </si>
  <si>
    <t>057</t>
  </si>
  <si>
    <t>Группа 2</t>
  </si>
  <si>
    <t>Управление финансов администрации Тоншаевского района Нижегородской области</t>
  </si>
  <si>
    <t>001</t>
  </si>
  <si>
    <t>Управление сельского хозяйства администрации Тоншаевского района Нижегородской области</t>
  </si>
  <si>
    <t>082</t>
  </si>
  <si>
    <t>Отдел по управлению муниципальным имуществом и земельными ресурсами администрации Тоншаевского района</t>
  </si>
  <si>
    <t>366</t>
  </si>
  <si>
    <t>Земское собрание Тоншаевского района Нижегородской области</t>
  </si>
  <si>
    <t>330</t>
  </si>
  <si>
    <t>Средний показатель по району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</si>
</sst>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5" x14ac:knownFonts="1"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u/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164" fontId="1" fillId="0" borderId="0" xfId="0" applyNumberFormat="1" applyFont="1" applyFill="1" applyAlignment="1">
      <alignment vertical="center" wrapText="1"/>
    </xf>
    <xf numFmtId="164" fontId="2" fillId="0" borderId="0" xfId="0" applyNumberFormat="1" applyFont="1" applyFill="1" applyAlignment="1">
      <alignment horizontal="right" vertical="center" wrapText="1"/>
    </xf>
    <xf numFmtId="164" fontId="3" fillId="0" borderId="0" xfId="0" applyNumberFormat="1" applyFont="1" applyFill="1" applyAlignment="1">
      <alignment horizontal="center" vertical="center" wrapText="1"/>
    </xf>
    <xf numFmtId="164" fontId="2" fillId="0" borderId="0" xfId="0" applyNumberFormat="1" applyFont="1" applyFill="1" applyAlignment="1">
      <alignment horizontal="right" vertical="center" wrapText="1"/>
    </xf>
    <xf numFmtId="164" fontId="1" fillId="0" borderId="0" xfId="0" applyNumberFormat="1" applyFont="1" applyFill="1" applyAlignment="1">
      <alignment horizontal="center" vertical="center" wrapText="1"/>
    </xf>
    <xf numFmtId="164" fontId="3" fillId="0" borderId="0" xfId="0" applyNumberFormat="1" applyFont="1" applyFill="1" applyAlignment="1">
      <alignment horizontal="left" vertical="center" wrapText="1"/>
    </xf>
    <xf numFmtId="164" fontId="1" fillId="0" borderId="0" xfId="0" applyNumberFormat="1" applyFont="1" applyFill="1" applyAlignment="1">
      <alignment horizontal="left" vertical="center" wrapText="1"/>
    </xf>
    <xf numFmtId="164" fontId="4" fillId="0" borderId="0" xfId="0" applyNumberFormat="1" applyFont="1" applyFill="1" applyBorder="1" applyAlignment="1">
      <alignment horizontal="left" vertical="center" wrapText="1"/>
    </xf>
    <xf numFmtId="164" fontId="3" fillId="0" borderId="0" xfId="0" applyNumberFormat="1" applyFont="1" applyFill="1" applyBorder="1" applyAlignment="1">
      <alignment horizontal="left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164" fontId="1" fillId="0" borderId="2" xfId="0" applyNumberFormat="1" applyFont="1" applyFill="1" applyBorder="1" applyAlignment="1">
      <alignment horizontal="center" vertical="center" wrapText="1"/>
    </xf>
    <xf numFmtId="164" fontId="1" fillId="0" borderId="3" xfId="0" applyNumberFormat="1" applyFont="1" applyFill="1" applyBorder="1" applyAlignment="1">
      <alignment horizontal="center" vertical="center" wrapText="1"/>
    </xf>
    <xf numFmtId="164" fontId="1" fillId="0" borderId="5" xfId="0" applyNumberFormat="1" applyFont="1" applyFill="1" applyBorder="1" applyAlignment="1">
      <alignment horizontal="center" vertical="center" wrapText="1"/>
    </xf>
    <xf numFmtId="164" fontId="1" fillId="0" borderId="6" xfId="0" applyNumberFormat="1" applyFont="1" applyFill="1" applyBorder="1" applyAlignment="1">
      <alignment horizontal="center" vertical="center" wrapText="1"/>
    </xf>
    <xf numFmtId="164" fontId="3" fillId="0" borderId="2" xfId="0" applyNumberFormat="1" applyFont="1" applyFill="1" applyBorder="1" applyAlignment="1">
      <alignment vertical="center" wrapText="1"/>
    </xf>
    <xf numFmtId="164" fontId="1" fillId="0" borderId="3" xfId="0" applyNumberFormat="1" applyFont="1" applyFill="1" applyBorder="1" applyAlignment="1">
      <alignment horizontal="center" vertical="center" wrapText="1"/>
    </xf>
    <xf numFmtId="164" fontId="1" fillId="0" borderId="2" xfId="0" applyNumberFormat="1" applyFont="1" applyFill="1" applyBorder="1" applyAlignment="1">
      <alignment horizontal="center" vertical="center" wrapText="1"/>
    </xf>
    <xf numFmtId="164" fontId="3" fillId="0" borderId="2" xfId="0" applyNumberFormat="1" applyFont="1" applyFill="1" applyBorder="1" applyAlignment="1">
      <alignment horizontal="center" vertical="center" wrapText="1"/>
    </xf>
    <xf numFmtId="3" fontId="1" fillId="0" borderId="2" xfId="0" applyNumberFormat="1" applyFont="1" applyFill="1" applyBorder="1" applyAlignment="1">
      <alignment horizontal="center" wrapText="1"/>
    </xf>
    <xf numFmtId="3" fontId="1" fillId="0" borderId="2" xfId="0" applyNumberFormat="1" applyFont="1" applyFill="1" applyBorder="1" applyAlignment="1">
      <alignment horizontal="center" vertical="center" wrapText="1"/>
    </xf>
    <xf numFmtId="164" fontId="3" fillId="0" borderId="2" xfId="0" applyNumberFormat="1" applyFont="1" applyFill="1" applyBorder="1" applyAlignment="1">
      <alignment horizontal="left" wrapText="1" indent="1"/>
    </xf>
    <xf numFmtId="164" fontId="1" fillId="0" borderId="2" xfId="0" applyNumberFormat="1" applyFont="1" applyFill="1" applyBorder="1" applyAlignment="1">
      <alignment vertical="center" wrapText="1"/>
    </xf>
    <xf numFmtId="164" fontId="1" fillId="0" borderId="7" xfId="0" applyNumberFormat="1" applyFont="1" applyFill="1" applyBorder="1" applyAlignment="1">
      <alignment vertical="center" wrapText="1"/>
    </xf>
    <xf numFmtId="0" fontId="3" fillId="0" borderId="2" xfId="0" applyNumberFormat="1" applyFont="1" applyFill="1" applyBorder="1" applyAlignment="1">
      <alignment vertical="center" wrapText="1"/>
    </xf>
    <xf numFmtId="3" fontId="1" fillId="0" borderId="2" xfId="0" applyNumberFormat="1" applyFont="1" applyFill="1" applyBorder="1" applyAlignment="1">
      <alignment vertical="center" wrapText="1"/>
    </xf>
    <xf numFmtId="49" fontId="3" fillId="0" borderId="2" xfId="0" applyNumberFormat="1" applyFont="1" applyFill="1" applyBorder="1" applyAlignment="1">
      <alignment horizontal="right" vertical="center" wrapText="1"/>
    </xf>
    <xf numFmtId="164" fontId="3" fillId="0" borderId="2" xfId="0" applyNumberFormat="1" applyFont="1" applyFill="1" applyBorder="1" applyAlignment="1">
      <alignment horizontal="right" vertical="center" wrapText="1"/>
    </xf>
    <xf numFmtId="164" fontId="1" fillId="0" borderId="2" xfId="0" applyNumberFormat="1" applyFont="1" applyFill="1" applyBorder="1" applyAlignment="1">
      <alignment horizontal="right" vertical="center" wrapText="1"/>
    </xf>
    <xf numFmtId="164" fontId="1" fillId="0" borderId="4" xfId="0" applyNumberFormat="1" applyFont="1" applyFill="1" applyBorder="1" applyAlignment="1">
      <alignment vertical="center" wrapText="1"/>
    </xf>
    <xf numFmtId="3" fontId="1" fillId="0" borderId="4" xfId="0" applyNumberFormat="1" applyFont="1" applyFill="1" applyBorder="1" applyAlignment="1">
      <alignment vertical="center" wrapText="1"/>
    </xf>
    <xf numFmtId="164" fontId="1" fillId="0" borderId="4" xfId="0" applyNumberFormat="1" applyFont="1" applyFill="1" applyBorder="1" applyAlignment="1">
      <alignment horizontal="right" vertical="center" wrapText="1"/>
    </xf>
    <xf numFmtId="3" fontId="1" fillId="0" borderId="3" xfId="0" applyNumberFormat="1" applyFont="1" applyFill="1" applyBorder="1" applyAlignment="1">
      <alignment vertical="center" wrapText="1"/>
    </xf>
    <xf numFmtId="1" fontId="1" fillId="0" borderId="4" xfId="0" applyNumberFormat="1" applyFont="1" applyFill="1" applyBorder="1" applyAlignment="1">
      <alignment vertical="center" wrapText="1"/>
    </xf>
    <xf numFmtId="1" fontId="1" fillId="0" borderId="2" xfId="0" applyNumberFormat="1" applyFont="1" applyFill="1" applyBorder="1" applyAlignment="1">
      <alignment horizontal="right" vertical="center" wrapText="1"/>
    </xf>
    <xf numFmtId="3" fontId="1" fillId="0" borderId="2" xfId="0" applyNumberFormat="1" applyFont="1" applyFill="1" applyBorder="1" applyAlignment="1">
      <alignment horizontal="right" vertical="center" wrapText="1"/>
    </xf>
    <xf numFmtId="1" fontId="1" fillId="0" borderId="2" xfId="0" applyNumberFormat="1" applyFont="1" applyFill="1" applyBorder="1" applyAlignment="1">
      <alignment vertical="center" wrapText="1"/>
    </xf>
    <xf numFmtId="3" fontId="1" fillId="0" borderId="4" xfId="0" applyNumberFormat="1" applyFont="1" applyFill="1" applyBorder="1" applyAlignment="1">
      <alignment horizontal="right" vertical="center" wrapText="1"/>
    </xf>
    <xf numFmtId="164" fontId="3" fillId="0" borderId="3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84;&#1072;&#1093;&#1086;&#1074;&#1072;/&#1084;&#1086;&#1085;&#1080;&#1090;&#1086;&#1088;&#1080;&#1085;&#1075;%20&#1082;&#1072;&#1095;&#1077;&#1089;&#1090;&#1074;&#1072;%20&#1092;&#1080;&#1085;.&#1084;&#1077;&#1085;&#1077;&#1076;&#1078;&#1084;&#1077;&#1085;&#1090;&#1072;/2017/&#1084;&#1086;&#1085;&#1080;&#1090;.%20&#1082;&#1072;&#1095;&#1077;&#1089;&#1090;&#1074;&#1072;%20&#1092;&#1080;&#1085;.%20&#1084;&#1077;&#1085;.9%20&#1084;&#1077;&#1089;%20201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а 01.01.2017"/>
      <sheetName val="4-5"/>
      <sheetName val="6-7"/>
      <sheetName val="8-9"/>
      <sheetName val="10-11"/>
      <sheetName val="12-13"/>
      <sheetName val="14-15"/>
      <sheetName val="16-17"/>
      <sheetName val="18-19"/>
      <sheetName val="20-21"/>
      <sheetName val="22-23"/>
    </sheetNames>
    <sheetDataSet>
      <sheetData sheetId="0"/>
      <sheetData sheetId="1">
        <row r="4">
          <cell r="G4">
            <v>60.979383120580756</v>
          </cell>
        </row>
        <row r="5">
          <cell r="G5">
            <v>99.067665012225362</v>
          </cell>
        </row>
        <row r="6">
          <cell r="G6">
            <v>102.06683559630112</v>
          </cell>
        </row>
        <row r="8">
          <cell r="G8">
            <v>78.81803620276041</v>
          </cell>
        </row>
        <row r="9">
          <cell r="G9">
            <v>112.8524706514233</v>
          </cell>
        </row>
        <row r="10">
          <cell r="G10">
            <v>108.5326114978087</v>
          </cell>
        </row>
        <row r="11">
          <cell r="G11">
            <v>100</v>
          </cell>
        </row>
        <row r="12">
          <cell r="G12">
            <v>92.652134046136112</v>
          </cell>
        </row>
      </sheetData>
      <sheetData sheetId="2">
        <row r="8">
          <cell r="G8">
            <v>60.979383120580756</v>
          </cell>
        </row>
        <row r="9">
          <cell r="G9">
            <v>99.067665012225362</v>
          </cell>
        </row>
        <row r="10">
          <cell r="G10">
            <v>102.06683559630112</v>
          </cell>
        </row>
        <row r="12">
          <cell r="G12">
            <v>78.81803620276041</v>
          </cell>
        </row>
        <row r="13">
          <cell r="G13">
            <v>112.8524706514233</v>
          </cell>
        </row>
        <row r="14">
          <cell r="G14">
            <v>108.5326114978087</v>
          </cell>
        </row>
        <row r="15">
          <cell r="G15">
            <v>100</v>
          </cell>
        </row>
        <row r="16">
          <cell r="G16">
            <v>100</v>
          </cell>
        </row>
      </sheetData>
      <sheetData sheetId="3"/>
      <sheetData sheetId="4"/>
      <sheetData sheetId="5"/>
      <sheetData sheetId="6">
        <row r="4">
          <cell r="E4">
            <v>82.054674531200718</v>
          </cell>
        </row>
        <row r="5">
          <cell r="E5">
            <v>70.773192511763597</v>
          </cell>
        </row>
        <row r="6">
          <cell r="E6">
            <v>59.146128450791402</v>
          </cell>
        </row>
        <row r="8">
          <cell r="E8">
            <v>73.092669420290235</v>
          </cell>
        </row>
        <row r="9">
          <cell r="E9">
            <v>65.602206078261133</v>
          </cell>
        </row>
        <row r="10">
          <cell r="E10">
            <v>67.403284077239306</v>
          </cell>
        </row>
        <row r="12">
          <cell r="E12">
            <v>100</v>
          </cell>
        </row>
      </sheetData>
      <sheetData sheetId="7">
        <row r="4">
          <cell r="C4">
            <v>0</v>
          </cell>
        </row>
        <row r="5">
          <cell r="C5">
            <v>0</v>
          </cell>
        </row>
        <row r="6">
          <cell r="C6">
            <v>0</v>
          </cell>
        </row>
        <row r="8">
          <cell r="C8">
            <v>0</v>
          </cell>
        </row>
        <row r="9">
          <cell r="C9">
            <v>0</v>
          </cell>
        </row>
        <row r="10">
          <cell r="C10">
            <v>0</v>
          </cell>
        </row>
        <row r="11">
          <cell r="C11">
            <v>0</v>
          </cell>
        </row>
        <row r="12">
          <cell r="C12">
            <v>0</v>
          </cell>
        </row>
      </sheetData>
      <sheetData sheetId="8">
        <row r="3">
          <cell r="F3">
            <v>97.321428571428569</v>
          </cell>
        </row>
        <row r="4">
          <cell r="F4">
            <v>94.89711934156378</v>
          </cell>
        </row>
        <row r="5">
          <cell r="F5">
            <v>91.287878787878782</v>
          </cell>
        </row>
        <row r="7">
          <cell r="F7">
            <v>94.00630914826499</v>
          </cell>
        </row>
        <row r="8">
          <cell r="F8">
            <v>85.618729096989966</v>
          </cell>
        </row>
        <row r="9">
          <cell r="F9">
            <v>89.937106918238996</v>
          </cell>
        </row>
        <row r="10">
          <cell r="F10">
            <v>96.713615023474176</v>
          </cell>
        </row>
        <row r="11">
          <cell r="F11">
            <v>94.564297800338409</v>
          </cell>
        </row>
      </sheetData>
      <sheetData sheetId="9"/>
      <sheetData sheetId="10">
        <row r="4">
          <cell r="E4">
            <v>29.963031951239511</v>
          </cell>
        </row>
        <row r="5">
          <cell r="E5">
            <v>71.609162118522235</v>
          </cell>
        </row>
        <row r="8">
          <cell r="E8">
            <v>70.287422327413083</v>
          </cell>
        </row>
        <row r="9">
          <cell r="E9">
            <v>64.883764530104159</v>
          </cell>
        </row>
        <row r="12">
          <cell r="E12">
            <v>68.740623200697542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0"/>
  <sheetViews>
    <sheetView tabSelected="1" topLeftCell="A16" workbookViewId="0">
      <selection activeCell="J7" sqref="J7:K7"/>
    </sheetView>
  </sheetViews>
  <sheetFormatPr defaultRowHeight="15" x14ac:dyDescent="0.25"/>
  <cols>
    <col min="2" max="2" width="18.85546875" customWidth="1"/>
  </cols>
  <sheetData>
    <row r="1" spans="1:22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2"/>
      <c r="V1" s="2"/>
    </row>
    <row r="2" spans="1:22" x14ac:dyDescent="0.25">
      <c r="A2" s="1"/>
      <c r="B2" s="3" t="s">
        <v>0</v>
      </c>
      <c r="C2" s="3"/>
      <c r="D2" s="3"/>
      <c r="E2" s="3"/>
      <c r="F2" s="3"/>
      <c r="G2" s="3"/>
      <c r="H2" s="3"/>
      <c r="I2" s="3"/>
      <c r="J2" s="3"/>
      <c r="K2" s="3"/>
      <c r="L2" s="3"/>
      <c r="M2" s="1"/>
      <c r="N2" s="1"/>
      <c r="O2" s="1"/>
      <c r="P2" s="1"/>
      <c r="Q2" s="1"/>
      <c r="R2" s="1"/>
      <c r="S2" s="1"/>
      <c r="T2" s="1"/>
      <c r="U2" s="4"/>
      <c r="V2" s="4"/>
    </row>
    <row r="3" spans="1:22" x14ac:dyDescent="0.25">
      <c r="A3" s="1"/>
      <c r="B3" s="3" t="s">
        <v>1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1"/>
      <c r="Q3" s="1"/>
      <c r="R3" s="1"/>
      <c r="S3" s="1"/>
      <c r="T3" s="1"/>
      <c r="U3" s="4"/>
      <c r="V3" s="4"/>
    </row>
    <row r="4" spans="1:22" x14ac:dyDescent="0.25">
      <c r="A4" s="1"/>
      <c r="B4" s="3" t="s">
        <v>2</v>
      </c>
      <c r="C4" s="3"/>
      <c r="D4" s="3"/>
      <c r="E4" s="3"/>
      <c r="F4" s="3"/>
      <c r="G4" s="3"/>
      <c r="H4" s="3"/>
      <c r="I4" s="3"/>
      <c r="J4" s="3"/>
      <c r="K4" s="3"/>
      <c r="L4" s="3"/>
      <c r="M4" s="1"/>
      <c r="N4" s="1"/>
      <c r="O4" s="1"/>
      <c r="P4" s="1"/>
      <c r="Q4" s="1"/>
      <c r="R4" s="1"/>
      <c r="S4" s="1"/>
      <c r="T4" s="1"/>
      <c r="U4" s="4"/>
      <c r="V4" s="4"/>
    </row>
    <row r="5" spans="1:22" x14ac:dyDescent="0.25">
      <c r="A5" s="1"/>
      <c r="B5" s="5"/>
      <c r="C5" s="6" t="s">
        <v>3</v>
      </c>
      <c r="D5" s="7"/>
      <c r="E5" s="7"/>
      <c r="F5" s="7"/>
      <c r="G5" s="7"/>
      <c r="H5" s="7"/>
      <c r="I5" s="7"/>
      <c r="J5" s="7"/>
      <c r="K5" s="7"/>
      <c r="L5" s="7"/>
      <c r="M5" s="7"/>
      <c r="N5" s="1"/>
      <c r="O5" s="1"/>
      <c r="P5" s="1"/>
      <c r="Q5" s="1"/>
      <c r="R5" s="1"/>
      <c r="S5" s="1"/>
      <c r="T5" s="1"/>
      <c r="U5" s="4"/>
      <c r="V5" s="4"/>
    </row>
    <row r="6" spans="1:22" x14ac:dyDescent="0.25">
      <c r="A6" s="8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</row>
    <row r="7" spans="1:22" ht="156.75" x14ac:dyDescent="0.25">
      <c r="A7" s="11" t="s">
        <v>4</v>
      </c>
      <c r="B7" s="11" t="s">
        <v>5</v>
      </c>
      <c r="C7" s="13" t="s">
        <v>6</v>
      </c>
      <c r="D7" s="12" t="s">
        <v>7</v>
      </c>
      <c r="E7" s="10"/>
      <c r="F7" s="12" t="s">
        <v>8</v>
      </c>
      <c r="G7" s="10"/>
      <c r="H7" s="12" t="s">
        <v>9</v>
      </c>
      <c r="I7" s="10"/>
      <c r="J7" s="12" t="s">
        <v>10</v>
      </c>
      <c r="K7" s="10"/>
      <c r="L7" s="12" t="s">
        <v>11</v>
      </c>
      <c r="M7" s="10"/>
      <c r="N7" s="12" t="s">
        <v>12</v>
      </c>
      <c r="O7" s="10"/>
      <c r="P7" s="12" t="s">
        <v>13</v>
      </c>
      <c r="Q7" s="10"/>
      <c r="R7" s="12" t="s">
        <v>14</v>
      </c>
      <c r="S7" s="10"/>
      <c r="T7" s="12" t="s">
        <v>15</v>
      </c>
      <c r="U7" s="10"/>
      <c r="V7" s="15" t="s">
        <v>16</v>
      </c>
    </row>
    <row r="8" spans="1:22" ht="45" x14ac:dyDescent="0.25">
      <c r="A8" s="11"/>
      <c r="B8" s="11"/>
      <c r="C8" s="14"/>
      <c r="D8" s="16" t="s">
        <v>17</v>
      </c>
      <c r="E8" s="17" t="s">
        <v>18</v>
      </c>
      <c r="F8" s="16" t="s">
        <v>17</v>
      </c>
      <c r="G8" s="17" t="s">
        <v>18</v>
      </c>
      <c r="H8" s="16" t="s">
        <v>17</v>
      </c>
      <c r="I8" s="17" t="s">
        <v>18</v>
      </c>
      <c r="J8" s="16" t="s">
        <v>17</v>
      </c>
      <c r="K8" s="17" t="s">
        <v>18</v>
      </c>
      <c r="L8" s="16" t="s">
        <v>17</v>
      </c>
      <c r="M8" s="17" t="s">
        <v>18</v>
      </c>
      <c r="N8" s="16" t="s">
        <v>17</v>
      </c>
      <c r="O8" s="17" t="s">
        <v>18</v>
      </c>
      <c r="P8" s="16" t="s">
        <v>17</v>
      </c>
      <c r="Q8" s="17" t="s">
        <v>18</v>
      </c>
      <c r="R8" s="16" t="s">
        <v>17</v>
      </c>
      <c r="S8" s="17" t="s">
        <v>18</v>
      </c>
      <c r="T8" s="16" t="s">
        <v>17</v>
      </c>
      <c r="U8" s="17" t="s">
        <v>18</v>
      </c>
      <c r="V8" s="18" t="s">
        <v>18</v>
      </c>
    </row>
    <row r="9" spans="1:22" x14ac:dyDescent="0.25">
      <c r="A9" s="19">
        <v>1</v>
      </c>
      <c r="B9" s="19">
        <v>2</v>
      </c>
      <c r="C9" s="19">
        <v>3</v>
      </c>
      <c r="D9" s="19">
        <v>4</v>
      </c>
      <c r="E9" s="19">
        <v>5</v>
      </c>
      <c r="F9" s="20">
        <v>6</v>
      </c>
      <c r="G9" s="20">
        <v>7</v>
      </c>
      <c r="H9" s="20">
        <v>10</v>
      </c>
      <c r="I9" s="20">
        <v>11</v>
      </c>
      <c r="J9" s="20">
        <v>12</v>
      </c>
      <c r="K9" s="20">
        <v>13</v>
      </c>
      <c r="L9" s="20">
        <v>14</v>
      </c>
      <c r="M9" s="20">
        <v>15</v>
      </c>
      <c r="N9" s="20">
        <v>16</v>
      </c>
      <c r="O9" s="20">
        <v>17</v>
      </c>
      <c r="P9" s="20">
        <v>18</v>
      </c>
      <c r="Q9" s="20">
        <v>19</v>
      </c>
      <c r="R9" s="20">
        <v>20</v>
      </c>
      <c r="S9" s="20">
        <v>21</v>
      </c>
      <c r="T9" s="20">
        <v>22</v>
      </c>
      <c r="U9" s="20">
        <v>23</v>
      </c>
      <c r="V9" s="20">
        <v>24</v>
      </c>
    </row>
    <row r="10" spans="1:22" x14ac:dyDescent="0.25">
      <c r="A10" s="21"/>
      <c r="B10" s="21"/>
      <c r="C10" s="21"/>
      <c r="D10" s="21"/>
      <c r="E10" s="21"/>
      <c r="F10" s="21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3"/>
    </row>
    <row r="11" spans="1:22" ht="28.5" x14ac:dyDescent="0.25">
      <c r="A11" s="22"/>
      <c r="B11" s="15" t="s">
        <v>19</v>
      </c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</row>
    <row r="12" spans="1:22" ht="77.25" customHeight="1" x14ac:dyDescent="0.25">
      <c r="A12" s="20">
        <v>1</v>
      </c>
      <c r="B12" s="15" t="s">
        <v>20</v>
      </c>
      <c r="C12" s="24">
        <v>487</v>
      </c>
      <c r="D12" s="22">
        <f>'[1]4-5'!G4</f>
        <v>60.979383120580756</v>
      </c>
      <c r="E12" s="25">
        <v>5</v>
      </c>
      <c r="F12" s="22">
        <f>'[1]6-7'!G8</f>
        <v>60.979383120580756</v>
      </c>
      <c r="G12" s="25">
        <v>5</v>
      </c>
      <c r="H12" s="22">
        <v>0</v>
      </c>
      <c r="I12" s="22">
        <v>0</v>
      </c>
      <c r="J12" s="22">
        <v>100</v>
      </c>
      <c r="K12" s="22">
        <v>10</v>
      </c>
      <c r="L12" s="25">
        <f>'[1]14-15'!E4</f>
        <v>82.054674531200718</v>
      </c>
      <c r="M12" s="25">
        <v>10</v>
      </c>
      <c r="N12" s="22">
        <f>'[1]16-17'!C4</f>
        <v>0</v>
      </c>
      <c r="O12" s="25">
        <v>10</v>
      </c>
      <c r="P12" s="22">
        <f>'[1]18-19'!F3</f>
        <v>97.321428571428569</v>
      </c>
      <c r="Q12" s="22">
        <v>10</v>
      </c>
      <c r="R12" s="25">
        <v>0</v>
      </c>
      <c r="S12" s="25">
        <v>10</v>
      </c>
      <c r="T12" s="25">
        <f>'[1]22-23'!E4</f>
        <v>29.963031951239511</v>
      </c>
      <c r="U12" s="25">
        <v>3</v>
      </c>
      <c r="V12" s="22">
        <f>E12+G12+I12+K12+M12+O12+Q12+S12+U12</f>
        <v>63</v>
      </c>
    </row>
    <row r="13" spans="1:22" ht="103.5" customHeight="1" x14ac:dyDescent="0.25">
      <c r="A13" s="20">
        <v>2</v>
      </c>
      <c r="B13" s="15" t="s">
        <v>21</v>
      </c>
      <c r="C13" s="26" t="s">
        <v>22</v>
      </c>
      <c r="D13" s="22">
        <f>'[1]4-5'!G5</f>
        <v>99.067665012225362</v>
      </c>
      <c r="E13" s="22">
        <v>10</v>
      </c>
      <c r="F13" s="22">
        <f>'[1]6-7'!G9</f>
        <v>99.067665012225362</v>
      </c>
      <c r="G13" s="25">
        <v>10</v>
      </c>
      <c r="H13" s="22">
        <v>0</v>
      </c>
      <c r="I13" s="22">
        <v>0</v>
      </c>
      <c r="J13" s="22">
        <v>100</v>
      </c>
      <c r="K13" s="22">
        <v>10</v>
      </c>
      <c r="L13" s="25">
        <f>'[1]14-15'!E5</f>
        <v>70.773192511763597</v>
      </c>
      <c r="M13" s="25">
        <v>10</v>
      </c>
      <c r="N13" s="22">
        <f>'[1]16-17'!C5</f>
        <v>0</v>
      </c>
      <c r="O13" s="25">
        <v>10</v>
      </c>
      <c r="P13" s="22">
        <f>'[1]18-19'!F4</f>
        <v>94.89711934156378</v>
      </c>
      <c r="Q13" s="22">
        <v>10</v>
      </c>
      <c r="R13" s="25">
        <v>0</v>
      </c>
      <c r="S13" s="25">
        <v>10</v>
      </c>
      <c r="T13" s="25">
        <f>'[1]22-23'!E5</f>
        <v>71.609162118522235</v>
      </c>
      <c r="U13" s="25">
        <v>5</v>
      </c>
      <c r="V13" s="22">
        <f>E13+G13+I13+K13+M13+O13+Q13+S13+U13</f>
        <v>75</v>
      </c>
    </row>
    <row r="14" spans="1:22" ht="91.5" customHeight="1" x14ac:dyDescent="0.25">
      <c r="A14" s="20">
        <v>3</v>
      </c>
      <c r="B14" s="15" t="s">
        <v>23</v>
      </c>
      <c r="C14" s="26" t="s">
        <v>24</v>
      </c>
      <c r="D14" s="22">
        <f>'[1]4-5'!G6</f>
        <v>102.06683559630112</v>
      </c>
      <c r="E14" s="22">
        <v>10</v>
      </c>
      <c r="F14" s="22">
        <f>'[1]6-7'!G10</f>
        <v>102.06683559630112</v>
      </c>
      <c r="G14" s="25">
        <v>10</v>
      </c>
      <c r="H14" s="22">
        <v>0</v>
      </c>
      <c r="I14" s="22">
        <v>0</v>
      </c>
      <c r="J14" s="22">
        <v>100</v>
      </c>
      <c r="K14" s="22">
        <v>10</v>
      </c>
      <c r="L14" s="25">
        <f>'[1]14-15'!E6</f>
        <v>59.146128450791402</v>
      </c>
      <c r="M14" s="25">
        <v>3</v>
      </c>
      <c r="N14" s="22">
        <f>'[1]16-17'!C6</f>
        <v>0</v>
      </c>
      <c r="O14" s="25">
        <v>10</v>
      </c>
      <c r="P14" s="22">
        <f>'[1]18-19'!F5</f>
        <v>91.287878787878782</v>
      </c>
      <c r="Q14" s="22">
        <v>10</v>
      </c>
      <c r="R14" s="25">
        <v>0</v>
      </c>
      <c r="S14" s="25">
        <v>10</v>
      </c>
      <c r="T14" s="25">
        <v>0</v>
      </c>
      <c r="U14" s="25">
        <v>0</v>
      </c>
      <c r="V14" s="22">
        <f>E14+G14+I14+K14+M14+O14+Q14+S14+U14</f>
        <v>63</v>
      </c>
    </row>
    <row r="15" spans="1:22" ht="18.75" customHeight="1" x14ac:dyDescent="0.25">
      <c r="A15" s="20"/>
      <c r="B15" s="15" t="s">
        <v>25</v>
      </c>
      <c r="C15" s="27"/>
      <c r="D15" s="22"/>
      <c r="E15" s="22"/>
      <c r="F15" s="22"/>
      <c r="G15" s="25"/>
      <c r="H15" s="22"/>
      <c r="I15" s="22"/>
      <c r="J15" s="22"/>
      <c r="K15" s="22"/>
      <c r="L15" s="25"/>
      <c r="M15" s="25"/>
      <c r="N15" s="22"/>
      <c r="O15" s="25"/>
      <c r="P15" s="22"/>
      <c r="Q15" s="22"/>
      <c r="R15" s="25"/>
      <c r="S15" s="25"/>
      <c r="T15" s="22"/>
      <c r="U15" s="25"/>
      <c r="V15" s="22"/>
    </row>
    <row r="16" spans="1:22" ht="99" customHeight="1" x14ac:dyDescent="0.25">
      <c r="A16" s="20">
        <v>1</v>
      </c>
      <c r="B16" s="15" t="s">
        <v>26</v>
      </c>
      <c r="C16" s="26" t="s">
        <v>27</v>
      </c>
      <c r="D16" s="22">
        <f>'[1]4-5'!G8</f>
        <v>78.81803620276041</v>
      </c>
      <c r="E16" s="25">
        <v>10</v>
      </c>
      <c r="F16" s="22">
        <f>'[1]6-7'!G12</f>
        <v>78.81803620276041</v>
      </c>
      <c r="G16" s="25">
        <v>10</v>
      </c>
      <c r="H16" s="22">
        <v>0</v>
      </c>
      <c r="I16" s="22">
        <v>0</v>
      </c>
      <c r="J16" s="28">
        <v>100</v>
      </c>
      <c r="K16" s="28">
        <v>10</v>
      </c>
      <c r="L16" s="25">
        <f>'[1]14-15'!E8</f>
        <v>73.092669420290235</v>
      </c>
      <c r="M16" s="25">
        <v>10</v>
      </c>
      <c r="N16" s="22">
        <f>'[1]16-17'!C8</f>
        <v>0</v>
      </c>
      <c r="O16" s="25">
        <v>10</v>
      </c>
      <c r="P16" s="28">
        <f>'[1]18-19'!F7</f>
        <v>94.00630914826499</v>
      </c>
      <c r="Q16" s="28">
        <v>10</v>
      </c>
      <c r="R16" s="25">
        <v>0</v>
      </c>
      <c r="S16" s="25">
        <v>10</v>
      </c>
      <c r="T16" s="25">
        <f>'[1]22-23'!E8</f>
        <v>70.287422327413083</v>
      </c>
      <c r="U16" s="25">
        <v>5</v>
      </c>
      <c r="V16" s="22">
        <f>E16+G16+I16+K16+M16+O16+Q16+S16+U16</f>
        <v>75</v>
      </c>
    </row>
    <row r="17" spans="1:22" ht="125.25" customHeight="1" x14ac:dyDescent="0.25">
      <c r="A17" s="20">
        <v>2</v>
      </c>
      <c r="B17" s="15" t="s">
        <v>28</v>
      </c>
      <c r="C17" s="26" t="s">
        <v>29</v>
      </c>
      <c r="D17" s="22">
        <f>'[1]4-5'!G9</f>
        <v>112.8524706514233</v>
      </c>
      <c r="E17" s="29">
        <v>10</v>
      </c>
      <c r="F17" s="22">
        <f>'[1]6-7'!G13</f>
        <v>112.8524706514233</v>
      </c>
      <c r="G17" s="30">
        <v>10</v>
      </c>
      <c r="H17" s="22">
        <v>0</v>
      </c>
      <c r="I17" s="29">
        <v>0</v>
      </c>
      <c r="J17" s="22">
        <v>100</v>
      </c>
      <c r="K17" s="31">
        <v>10</v>
      </c>
      <c r="L17" s="25">
        <f>'[1]14-15'!E9</f>
        <v>65.602206078261133</v>
      </c>
      <c r="M17" s="25">
        <v>5</v>
      </c>
      <c r="N17" s="22">
        <f>'[1]16-17'!C9</f>
        <v>0</v>
      </c>
      <c r="O17" s="32">
        <v>10</v>
      </c>
      <c r="P17" s="28">
        <f>'[1]18-19'!F8</f>
        <v>85.618729096989966</v>
      </c>
      <c r="Q17" s="31">
        <v>5</v>
      </c>
      <c r="R17" s="25">
        <v>0</v>
      </c>
      <c r="S17" s="30">
        <v>10</v>
      </c>
      <c r="T17" s="25">
        <f>'[1]22-23'!E9</f>
        <v>64.883764530104159</v>
      </c>
      <c r="U17" s="25">
        <v>3</v>
      </c>
      <c r="V17" s="22">
        <f>E17+G17+I17+K17+M17+O17+Q17+S17+U17</f>
        <v>63</v>
      </c>
    </row>
    <row r="18" spans="1:22" ht="130.5" customHeight="1" x14ac:dyDescent="0.25">
      <c r="A18" s="20">
        <v>3</v>
      </c>
      <c r="B18" s="15" t="s">
        <v>30</v>
      </c>
      <c r="C18" s="26" t="s">
        <v>31</v>
      </c>
      <c r="D18" s="22">
        <f>'[1]4-5'!G10</f>
        <v>108.5326114978087</v>
      </c>
      <c r="E18" s="33">
        <v>10</v>
      </c>
      <c r="F18" s="22">
        <f>'[1]6-7'!G14</f>
        <v>108.5326114978087</v>
      </c>
      <c r="G18" s="34">
        <v>10</v>
      </c>
      <c r="H18" s="28">
        <v>0</v>
      </c>
      <c r="I18" s="35">
        <v>0</v>
      </c>
      <c r="J18" s="22">
        <v>100</v>
      </c>
      <c r="K18" s="29">
        <v>10</v>
      </c>
      <c r="L18" s="22">
        <f>'[1]14-15'!E10</f>
        <v>67.403284077239306</v>
      </c>
      <c r="M18" s="31">
        <v>5</v>
      </c>
      <c r="N18" s="25">
        <f>'[1]16-17'!C10</f>
        <v>0</v>
      </c>
      <c r="O18" s="25">
        <v>10</v>
      </c>
      <c r="P18" s="22">
        <f>'[1]18-19'!F9</f>
        <v>89.937106918238996</v>
      </c>
      <c r="Q18" s="32">
        <v>5</v>
      </c>
      <c r="R18" s="25">
        <v>0</v>
      </c>
      <c r="S18" s="30">
        <v>10</v>
      </c>
      <c r="T18" s="25">
        <v>0</v>
      </c>
      <c r="U18" s="25">
        <v>0</v>
      </c>
      <c r="V18" s="22">
        <f>E18+G18+I18+K18+M18+O18+Q18+S18+U18</f>
        <v>60</v>
      </c>
    </row>
    <row r="19" spans="1:22" ht="84" customHeight="1" x14ac:dyDescent="0.25">
      <c r="A19" s="20">
        <v>4</v>
      </c>
      <c r="B19" s="15" t="s">
        <v>32</v>
      </c>
      <c r="C19" s="26" t="s">
        <v>33</v>
      </c>
      <c r="D19" s="22">
        <f>'[1]4-5'!G11</f>
        <v>100</v>
      </c>
      <c r="E19" s="33">
        <v>10</v>
      </c>
      <c r="F19" s="22">
        <f>'[1]6-7'!G15</f>
        <v>100</v>
      </c>
      <c r="G19" s="36">
        <v>10</v>
      </c>
      <c r="H19" s="22">
        <v>0</v>
      </c>
      <c r="I19" s="25">
        <v>0</v>
      </c>
      <c r="J19" s="22">
        <v>100</v>
      </c>
      <c r="K19" s="29">
        <v>10</v>
      </c>
      <c r="L19" s="28">
        <v>0</v>
      </c>
      <c r="M19" s="31">
        <v>0</v>
      </c>
      <c r="N19" s="25">
        <f>'[1]16-17'!C11</f>
        <v>0</v>
      </c>
      <c r="O19" s="25">
        <v>10</v>
      </c>
      <c r="P19" s="22">
        <f>'[1]18-19'!F10</f>
        <v>96.713615023474176</v>
      </c>
      <c r="Q19" s="32">
        <v>10</v>
      </c>
      <c r="R19" s="35">
        <v>0</v>
      </c>
      <c r="S19" s="37">
        <v>10</v>
      </c>
      <c r="T19" s="25">
        <v>0</v>
      </c>
      <c r="U19" s="35">
        <v>0</v>
      </c>
      <c r="V19" s="22">
        <f>E19+G19+I19+K19+O19+Q19</f>
        <v>50</v>
      </c>
    </row>
    <row r="20" spans="1:22" x14ac:dyDescent="0.25">
      <c r="A20" s="38" t="s">
        <v>34</v>
      </c>
      <c r="B20" s="39"/>
      <c r="C20" s="22"/>
      <c r="D20" s="22">
        <f>'[1]4-5'!G12</f>
        <v>92.652134046136112</v>
      </c>
      <c r="E20" s="22">
        <f>SUM(E12:E19)/7</f>
        <v>9.2857142857142865</v>
      </c>
      <c r="F20" s="22">
        <f>'[1]6-7'!G16</f>
        <v>100</v>
      </c>
      <c r="G20" s="22">
        <f>SUM(G12:G19)/7</f>
        <v>9.2857142857142865</v>
      </c>
      <c r="H20" s="22">
        <v>0</v>
      </c>
      <c r="I20" s="22">
        <v>0</v>
      </c>
      <c r="J20" s="22">
        <v>100</v>
      </c>
      <c r="K20" s="22">
        <v>10</v>
      </c>
      <c r="L20" s="22">
        <f>'[1]14-15'!E12</f>
        <v>100</v>
      </c>
      <c r="M20" s="22">
        <f>SUM(M12:M19)/7</f>
        <v>6.1428571428571432</v>
      </c>
      <c r="N20" s="22">
        <f>'[1]16-17'!C12</f>
        <v>0</v>
      </c>
      <c r="O20" s="22">
        <f>SUM(O12:O19)/7</f>
        <v>10</v>
      </c>
      <c r="P20" s="22">
        <f>'[1]18-19'!F11</f>
        <v>94.564297800338409</v>
      </c>
      <c r="Q20" s="22">
        <f>SUM(Q12:Q19)/7</f>
        <v>8.5714285714285712</v>
      </c>
      <c r="R20" s="22">
        <v>0</v>
      </c>
      <c r="S20" s="22">
        <f>SUM(S12:S19)/7</f>
        <v>10</v>
      </c>
      <c r="T20" s="25">
        <f>'[1]22-23'!E12</f>
        <v>68.740623200697542</v>
      </c>
      <c r="U20" s="22">
        <f>SUM(U12:U19)/7</f>
        <v>2.2857142857142856</v>
      </c>
      <c r="V20" s="22">
        <f>SUM(V12:V19)/7</f>
        <v>64.142857142857139</v>
      </c>
    </row>
  </sheetData>
  <mergeCells count="20">
    <mergeCell ref="P7:Q7"/>
    <mergeCell ref="R7:S7"/>
    <mergeCell ref="T7:U7"/>
    <mergeCell ref="A10:F10"/>
    <mergeCell ref="A20:B20"/>
    <mergeCell ref="A7:A8"/>
    <mergeCell ref="B7:B8"/>
    <mergeCell ref="C7:C8"/>
    <mergeCell ref="D7:E7"/>
    <mergeCell ref="F7:G7"/>
    <mergeCell ref="H7:I7"/>
    <mergeCell ref="J7:K7"/>
    <mergeCell ref="L7:M7"/>
    <mergeCell ref="N7:O7"/>
    <mergeCell ref="U1:V1"/>
    <mergeCell ref="B2:L2"/>
    <mergeCell ref="B3:O3"/>
    <mergeCell ref="B4:L4"/>
    <mergeCell ref="C5:M5"/>
    <mergeCell ref="A6:V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</dc:creator>
  <cp:lastModifiedBy>FO</cp:lastModifiedBy>
  <dcterms:created xsi:type="dcterms:W3CDTF">2018-02-19T07:59:59Z</dcterms:created>
  <dcterms:modified xsi:type="dcterms:W3CDTF">2018-02-19T08:00:54Z</dcterms:modified>
</cp:coreProperties>
</file>